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0\Závěrečný účet\RM\"/>
    </mc:Choice>
  </mc:AlternateContent>
  <xr:revisionPtr revIDLastSave="0" documentId="13_ncr:1_{A88AF1B5-6877-4346-A64E-28311E37AA6F}" xr6:coauthVersionLast="46" xr6:coauthVersionMax="46" xr10:uidLastSave="{00000000-0000-0000-0000-000000000000}"/>
  <bookViews>
    <workbookView xWindow="-120" yWindow="-120" windowWidth="29040" windowHeight="15840" firstSheet="1" activeTab="9" xr2:uid="{5DD21992-C2EE-4089-B9E7-01727C19B3B5}"/>
  </bookViews>
  <sheets>
    <sheet name="přehled daňových příjmů" sheetId="1" r:id="rId1"/>
    <sheet name="vývoj daňových příjmů" sheetId="2" r:id="rId2"/>
    <sheet name="dotace" sheetId="3" r:id="rId3"/>
    <sheet name="dotace MPR" sheetId="4" r:id="rId4"/>
    <sheet name="převody" sheetId="6" r:id="rId5"/>
    <sheet name="VFP" sheetId="5" r:id="rId6"/>
    <sheet name="zůstatky účtů" sheetId="7" r:id="rId7"/>
    <sheet name="pohyb na účtech" sheetId="8" r:id="rId8"/>
    <sheet name="rekapitulace" sheetId="10" r:id="rId9"/>
    <sheet name="přehled - úvěry" sheetId="9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K18" i="8"/>
  <c r="J17" i="8"/>
  <c r="J16" i="8"/>
  <c r="J15" i="8"/>
  <c r="J14" i="8"/>
  <c r="J13" i="8"/>
  <c r="J12" i="8"/>
  <c r="J11" i="8"/>
  <c r="J10" i="8"/>
  <c r="J9" i="8"/>
  <c r="J8" i="8"/>
  <c r="J7" i="8"/>
  <c r="B90" i="5"/>
  <c r="B78" i="5"/>
  <c r="B69" i="5"/>
  <c r="B54" i="5"/>
  <c r="B43" i="5"/>
  <c r="B37" i="5"/>
  <c r="J18" i="8" l="1"/>
  <c r="F23" i="2"/>
  <c r="I27" i="1"/>
  <c r="I24" i="1"/>
  <c r="I23" i="1"/>
  <c r="I22" i="1"/>
  <c r="H20" i="1"/>
  <c r="H25" i="1" s="1"/>
  <c r="G20" i="1"/>
  <c r="G25" i="1" s="1"/>
  <c r="F20" i="1"/>
  <c r="F25" i="1" s="1"/>
  <c r="E20" i="1"/>
  <c r="E25" i="1" s="1"/>
  <c r="D20" i="1"/>
  <c r="D25" i="1" s="1"/>
  <c r="C20" i="1"/>
  <c r="C25" i="1" s="1"/>
  <c r="B20" i="1"/>
  <c r="B25" i="1" s="1"/>
  <c r="I19" i="1"/>
  <c r="I18" i="1"/>
  <c r="I17" i="1"/>
  <c r="I16" i="1"/>
  <c r="I15" i="1"/>
  <c r="I14" i="1"/>
  <c r="I13" i="1"/>
  <c r="I12" i="1"/>
  <c r="I11" i="1"/>
  <c r="I10" i="1"/>
  <c r="I9" i="1"/>
  <c r="I8" i="1"/>
  <c r="E50" i="9"/>
  <c r="I20" i="1" l="1"/>
  <c r="I25" i="1" s="1"/>
  <c r="B10" i="10"/>
  <c r="B13" i="10" s="1"/>
  <c r="B17" i="10" s="1"/>
  <c r="G18" i="8"/>
  <c r="I18" i="8"/>
  <c r="H17" i="8"/>
  <c r="H16" i="8"/>
  <c r="H15" i="8"/>
  <c r="H14" i="8"/>
  <c r="H13" i="8"/>
  <c r="H12" i="8"/>
  <c r="H11" i="8"/>
  <c r="H10" i="8"/>
  <c r="H9" i="8"/>
  <c r="H8" i="8"/>
  <c r="H7" i="8"/>
  <c r="H19" i="8"/>
  <c r="F19" i="8"/>
  <c r="D19" i="8"/>
  <c r="E18" i="8"/>
  <c r="C18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H18" i="8" l="1"/>
  <c r="D18" i="8"/>
  <c r="F18" i="8"/>
  <c r="C15" i="7"/>
  <c r="C17" i="7" l="1"/>
  <c r="C18" i="7" s="1"/>
  <c r="L12" i="4" l="1"/>
  <c r="K12" i="4"/>
  <c r="J12" i="4"/>
  <c r="I12" i="4"/>
  <c r="H12" i="4"/>
  <c r="C29" i="3" l="1"/>
  <c r="C36" i="3"/>
  <c r="B36" i="3"/>
  <c r="D35" i="3"/>
  <c r="D36" i="3" s="1"/>
  <c r="D37" i="3" l="1"/>
  <c r="B29" i="3"/>
  <c r="E23" i="2"/>
  <c r="D23" i="2"/>
  <c r="C23" i="2"/>
  <c r="J14" i="2" l="1"/>
  <c r="I14" i="2"/>
  <c r="H14" i="2"/>
  <c r="G14" i="2"/>
  <c r="F14" i="2"/>
  <c r="E14" i="2"/>
  <c r="D14" i="2"/>
  <c r="C14" i="2"/>
</calcChain>
</file>

<file path=xl/sharedStrings.xml><?xml version="1.0" encoding="utf-8"?>
<sst xmlns="http://schemas.openxmlformats.org/spreadsheetml/2006/main" count="499" uniqueCount="431">
  <si>
    <t>údaje v Kč</t>
  </si>
  <si>
    <t>jednotlivé měsíce roku/daně</t>
  </si>
  <si>
    <t>Daň z příjmu FO placená plátci</t>
  </si>
  <si>
    <t>Daň z příjmu FO placená poplatníky</t>
  </si>
  <si>
    <t>Daň z příjmu FO vybíraná srážkou</t>
  </si>
  <si>
    <t>Daň z příjmu PO</t>
  </si>
  <si>
    <t>Daň z příjmu PO za obce</t>
  </si>
  <si>
    <t>DPH</t>
  </si>
  <si>
    <t>Daň z nemovitosti</t>
  </si>
  <si>
    <t>Celkem za daný měsíc</t>
  </si>
  <si>
    <t>položka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</si>
  <si>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</si>
  <si>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</si>
  <si>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</si>
  <si>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</si>
  <si>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</si>
  <si>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</si>
  <si>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</si>
  <si>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</si>
  <si>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</si>
  <si>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</si>
  <si>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</si>
  <si>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</si>
  <si>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Celkem za jednotlivou daň</t>
  </si>
  <si>
    <t>Příloha č. 1</t>
  </si>
  <si>
    <t>Příloha č. 2</t>
  </si>
  <si>
    <t>(mimo daň z příjmu PO za obce)</t>
  </si>
  <si>
    <t>pol.</t>
  </si>
  <si>
    <t>název</t>
  </si>
  <si>
    <t>skutečné plnění v roce  2009</t>
  </si>
  <si>
    <t>skutečné plnění v roce  2010</t>
  </si>
  <si>
    <t>skutečné plnění v roce  2011</t>
  </si>
  <si>
    <t>skutečné plnění v roce  2012</t>
  </si>
  <si>
    <t>skutečné plnění v roce  2013</t>
  </si>
  <si>
    <t>skutečné plnění v roce  2014</t>
  </si>
  <si>
    <t>skutečné plnění v roce  2015</t>
  </si>
  <si>
    <t>skutečné plnění v roce  2016</t>
  </si>
  <si>
    <t>skutečné plnění v roce  2017</t>
  </si>
  <si>
    <t>skutečné plnění v roce  2018</t>
  </si>
  <si>
    <t>skutečné plnění v roce  2019</t>
  </si>
  <si>
    <t>celkem</t>
  </si>
  <si>
    <t>Souhrnný vztah státního rozpočtu k rozpočtu města</t>
  </si>
  <si>
    <t>Neinvestiční přijaté transfery od obcí</t>
  </si>
  <si>
    <t>Neinvestiční dotace - program Knihovna 21. století</t>
  </si>
  <si>
    <t>Dotace na regeneraci MPR</t>
  </si>
  <si>
    <t>Dotace na výkon sociální práce v souladu se zákonem o sociálních službách</t>
  </si>
  <si>
    <t>Dotace na energetické úspory ZŠ Jičínská</t>
  </si>
  <si>
    <t xml:space="preserve">Celkem </t>
  </si>
  <si>
    <t>Příloha č. 3</t>
  </si>
  <si>
    <t>Název dotačního titulu</t>
  </si>
  <si>
    <t>Název dotace</t>
  </si>
  <si>
    <t xml:space="preserve">přijato do rozpočtu </t>
  </si>
  <si>
    <t xml:space="preserve">čerpáno </t>
  </si>
  <si>
    <t>vráceno do SR</t>
  </si>
  <si>
    <t>Celkem vratka</t>
  </si>
  <si>
    <t>*</t>
  </si>
  <si>
    <t xml:space="preserve">schválená výše dotace </t>
  </si>
  <si>
    <t xml:space="preserve">přijatá výše dotace do R města </t>
  </si>
  <si>
    <t>Poř. č.</t>
  </si>
  <si>
    <t>Dům č.p. 4</t>
  </si>
  <si>
    <t>Vojtěška Eliášová</t>
  </si>
  <si>
    <t>Dotace celkem</t>
  </si>
  <si>
    <t>Obec: Příbor</t>
  </si>
  <si>
    <t xml:space="preserve">Zpracoval (jméno, příjmení, tel.): </t>
  </si>
  <si>
    <t>Okres: Nový jičín</t>
  </si>
  <si>
    <t>Ing. Kamila Nenutilová, vedoucí OF, tel: 556 455 430,731 130 864</t>
  </si>
  <si>
    <t>Kraj: Moravskoslezský</t>
  </si>
  <si>
    <t>Ing. arch. Jan Malík</t>
  </si>
  <si>
    <t>Akce obnovy
(popis prací)</t>
  </si>
  <si>
    <t>Příloha č. 4</t>
  </si>
  <si>
    <t xml:space="preserve">Kulturní památka
</t>
  </si>
  <si>
    <t xml:space="preserve">Nedo-čerpáno  </t>
  </si>
  <si>
    <t xml:space="preserve">Příspěvek MK ČR </t>
  </si>
  <si>
    <t xml:space="preserve">Podíl města </t>
  </si>
  <si>
    <t>Podíl vlastníka</t>
  </si>
  <si>
    <t xml:space="preserve">Vlastník -obec, kraj, PO, FO, církev </t>
  </si>
  <si>
    <t>Veřejná finanční podpora jednotlivým oganizacím v Kč</t>
  </si>
  <si>
    <t>Tělovýchovná jednota, Příbor</t>
  </si>
  <si>
    <t>FK PRIMUS</t>
  </si>
  <si>
    <t>Tenisový klub Příbor, z.s.</t>
  </si>
  <si>
    <t>Basketbalový klub, Příbor</t>
  </si>
  <si>
    <t>BAV klub Příbor, středisko volného času, s.r.o.</t>
  </si>
  <si>
    <t>Svaz tělesně postižených v ČR</t>
  </si>
  <si>
    <t>Český svaz včelařů</t>
  </si>
  <si>
    <t>TJ Sokol, Příbor</t>
  </si>
  <si>
    <t xml:space="preserve">SDH Prchalov   </t>
  </si>
  <si>
    <t>SDH Hájov</t>
  </si>
  <si>
    <t>Společnost přátel DOM Příbor</t>
  </si>
  <si>
    <t>Fotoklub Příbor</t>
  </si>
  <si>
    <t>Junák- český skaut, středisko Příbor, z.s.</t>
  </si>
  <si>
    <t>Horolezecký oddíl Příbor</t>
  </si>
  <si>
    <t>Myslivecký spolek Příbor I</t>
  </si>
  <si>
    <t>Myslivecký spolek Příbor - Hájov</t>
  </si>
  <si>
    <t>Klub českých turistů Příbor</t>
  </si>
  <si>
    <t>Kynologický klub v Příboře</t>
  </si>
  <si>
    <t>Základní umělecká škola,Příbor</t>
  </si>
  <si>
    <t>Občanské sdružení Klokočov z.s.</t>
  </si>
  <si>
    <t>Academia Via Familia o.s.</t>
  </si>
  <si>
    <t>Jan Tyllich</t>
  </si>
  <si>
    <t>Klub seniorů, Příbor, z.s.</t>
  </si>
  <si>
    <t>Sdílená kancelář CC Příbor, s.r.o.</t>
  </si>
  <si>
    <t>SKDG Příbor z.s.</t>
  </si>
  <si>
    <t>Český rybářský svaz, z.s., místní organizace Příbor</t>
  </si>
  <si>
    <t>Svaz letců Příbor</t>
  </si>
  <si>
    <t>Příborský ochotnický spolek Štěk</t>
  </si>
  <si>
    <t>Přídlo</t>
  </si>
  <si>
    <t>Junák</t>
  </si>
  <si>
    <t>Tělocvičná jednota Sokol Junák</t>
  </si>
  <si>
    <t>Veřejná finanční podpora - sociální oblast</t>
  </si>
  <si>
    <t xml:space="preserve">Diakonie ČCE - středisko Ostrava -Pečovatelská služba Příbor </t>
  </si>
  <si>
    <t>Domov Příbor, p.o.</t>
  </si>
  <si>
    <t xml:space="preserve">Středisko sociálních služeb města Kopřivnice, p.o. </t>
  </si>
  <si>
    <t>Charita Ostrava - Domov se zvláštním režimem</t>
  </si>
  <si>
    <t>Renarkon o.p.s. - Terenní program na Novojičínsku</t>
  </si>
  <si>
    <t>Granty - § 3319</t>
  </si>
  <si>
    <t>SKDG Příbor, z.s.</t>
  </si>
  <si>
    <t>TJ Sokol Příbor</t>
  </si>
  <si>
    <t>BAV klub Příbor spol. s r.o.</t>
  </si>
  <si>
    <t xml:space="preserve">Jan Tyllich </t>
  </si>
  <si>
    <t>KČT Příbor</t>
  </si>
  <si>
    <t>Kynologický klub Příbor</t>
  </si>
  <si>
    <t>Veřejná finanční podpora - program prevence kriminality</t>
  </si>
  <si>
    <t>ZŠ Příbor, Jičínská</t>
  </si>
  <si>
    <t xml:space="preserve">BAV klub Příbor </t>
  </si>
  <si>
    <t xml:space="preserve">TJ Sokol Příbor </t>
  </si>
  <si>
    <t>Masarykovo gymnázium, Příbor</t>
  </si>
  <si>
    <t>SH ČMS - SDH Hájov</t>
  </si>
  <si>
    <t>Veřejná finanční podpora jednotlivým oganizacím z různých paragrafů - dary, dotace v Kč</t>
  </si>
  <si>
    <t xml:space="preserve">Nadační fond Gaudeamus Cheb </t>
  </si>
  <si>
    <t xml:space="preserve">Vyšší odborná škola - Řemeslo má zlaté dno </t>
  </si>
  <si>
    <t>Celkem za třídu Kapitálové výdaje</t>
  </si>
  <si>
    <t>Kapitálové výdaje</t>
  </si>
  <si>
    <t>2212</t>
  </si>
  <si>
    <t>Silnice</t>
  </si>
  <si>
    <t>2212V02</t>
  </si>
  <si>
    <t>Rekonstrukce ulice Vrchlického, 2. část</t>
  </si>
  <si>
    <t>2212V03</t>
  </si>
  <si>
    <t>SÚ ulice Nádražní</t>
  </si>
  <si>
    <t>2212V05</t>
  </si>
  <si>
    <t>Úprava křiž.silnic III/04825 a III/04863</t>
  </si>
  <si>
    <t>Celkem za skupinu Silnice</t>
  </si>
  <si>
    <t>2219V04</t>
  </si>
  <si>
    <t>Parkoviště u ZŠ Npor. Loma</t>
  </si>
  <si>
    <t>2219V06</t>
  </si>
  <si>
    <t>Bezbariérová trasa radnice - pošta</t>
  </si>
  <si>
    <t>2219V09</t>
  </si>
  <si>
    <t>P - křižovatka Štramberská - Npor. Loma</t>
  </si>
  <si>
    <t>2219V10</t>
  </si>
  <si>
    <t>Cyklopropojení Příbor - západ</t>
  </si>
  <si>
    <t>Celkem za skupinu Záležitosti pozemních komunikací</t>
  </si>
  <si>
    <t>3113</t>
  </si>
  <si>
    <t>Základní školy</t>
  </si>
  <si>
    <t>3113V07</t>
  </si>
  <si>
    <t>ZŠ Jičínská - energetické úspory</t>
  </si>
  <si>
    <t>3113V09</t>
  </si>
  <si>
    <t>Sportovní hřiště u ul. Vrchlického</t>
  </si>
  <si>
    <t>Celkem za skupinu Základní školy</t>
  </si>
  <si>
    <t>3412</t>
  </si>
  <si>
    <t>Sportovní zařízení v majetku města</t>
  </si>
  <si>
    <t>3412V03</t>
  </si>
  <si>
    <t>Multifunkční hřiště Klokočov</t>
  </si>
  <si>
    <t>Celkem za skupinu Sportovní zařízení v majetku města</t>
  </si>
  <si>
    <t>3612</t>
  </si>
  <si>
    <t>Bytové hospodářství</t>
  </si>
  <si>
    <t>3612V02</t>
  </si>
  <si>
    <t>Objekt čp. 245 a 247 na ul. Jičínská</t>
  </si>
  <si>
    <t>Celkem za skupinu Bytové hospodářství</t>
  </si>
  <si>
    <t>3613</t>
  </si>
  <si>
    <t>Nebytové hospodářství</t>
  </si>
  <si>
    <t>3613V05</t>
  </si>
  <si>
    <t>SÚ domu čp. 54 na ul. Jičínská</t>
  </si>
  <si>
    <t>Celkem za skupinu Nebytové hospodářství</t>
  </si>
  <si>
    <t>3631</t>
  </si>
  <si>
    <t>Veřejné osvětlení</t>
  </si>
  <si>
    <t>3631V03</t>
  </si>
  <si>
    <t>VO Hájov</t>
  </si>
  <si>
    <t>3631V04</t>
  </si>
  <si>
    <t>Rekonstrukce VO části Benátek</t>
  </si>
  <si>
    <t>3631V05</t>
  </si>
  <si>
    <t>Osvětlení parkoviště za Letkou</t>
  </si>
  <si>
    <t>3631V06</t>
  </si>
  <si>
    <t>VO na ulici Frenštátské</t>
  </si>
  <si>
    <t>Celkem za skupinu Veřejné osvětlení</t>
  </si>
  <si>
    <t>3633</t>
  </si>
  <si>
    <t>Výstavba a údržba inž. sítí</t>
  </si>
  <si>
    <t>3633V02</t>
  </si>
  <si>
    <t>Optický kabel z čp. 118  na radnici</t>
  </si>
  <si>
    <t>Celkem za skupinu Výstavba a údržba inž. sítí</t>
  </si>
  <si>
    <t>3713</t>
  </si>
  <si>
    <t>Změny technologií vytápění</t>
  </si>
  <si>
    <t>3713V01</t>
  </si>
  <si>
    <t>Projekt Kotlíková dotace</t>
  </si>
  <si>
    <t>Celkem za skupinu Změny technologií vytápění</t>
  </si>
  <si>
    <t>3722</t>
  </si>
  <si>
    <t>Sběr a svoz komunálních odpadů</t>
  </si>
  <si>
    <t>3722V08</t>
  </si>
  <si>
    <t>Sběrný dvůr Točna</t>
  </si>
  <si>
    <t>3722V09</t>
  </si>
  <si>
    <t>Re-use centrum</t>
  </si>
  <si>
    <t>3722V10</t>
  </si>
  <si>
    <t>Kompostárna Točna - zpevnění ploch</t>
  </si>
  <si>
    <t>Celkem za skupinu Sběr a svoz komunálních odpadů</t>
  </si>
  <si>
    <t>Příloha č. 7</t>
  </si>
  <si>
    <t>číslo účtu</t>
  </si>
  <si>
    <t>název účtu</t>
  </si>
  <si>
    <t>základní účet v KB</t>
  </si>
  <si>
    <t>základní účet v ČNB *</t>
  </si>
  <si>
    <t>základní účet v KB - odpady</t>
  </si>
  <si>
    <t>základní účet v ČSOB **</t>
  </si>
  <si>
    <t>portfoliový účet v KB</t>
  </si>
  <si>
    <t>základní účet v KB - OBNF</t>
  </si>
  <si>
    <t>základní účet v ČS, a.s.***</t>
  </si>
  <si>
    <t xml:space="preserve">celkem účty </t>
  </si>
  <si>
    <t>sociální fond</t>
  </si>
  <si>
    <t>celkem fondy</t>
  </si>
  <si>
    <t>celkem účty a fondy</t>
  </si>
  <si>
    <t>depozitní účet - účet cizích prostředků</t>
  </si>
  <si>
    <t>*       účet povinně zřízený v ČNB pro příjem dotací ze státního rozpočtu</t>
  </si>
  <si>
    <t>**    účet povinně zřízený v ČSOB v souvislosti s přijatým úvěrem na revitalizace bytových domů v roce 2012</t>
  </si>
  <si>
    <t>základní účet v UniCreditBank</t>
  </si>
  <si>
    <t>Příloha č. 8</t>
  </si>
  <si>
    <t>číslo účtu po reformě</t>
  </si>
  <si>
    <t>změna stavu</t>
  </si>
  <si>
    <t>zůstatek k 31.12.2016</t>
  </si>
  <si>
    <t>zůstatek k 31.12.2017</t>
  </si>
  <si>
    <t>zůstatek k 31.12.2018</t>
  </si>
  <si>
    <t>základní účet v ČNB</t>
  </si>
  <si>
    <t>základní účet v KB - TKO</t>
  </si>
  <si>
    <t>základní účet Sberbank</t>
  </si>
  <si>
    <t>devizový účet Sberbank</t>
  </si>
  <si>
    <t>základní účet v ČSOB</t>
  </si>
  <si>
    <t>základní účet v ČS</t>
  </si>
  <si>
    <t>zůstatek k 31.12.2019</t>
  </si>
  <si>
    <t>1. Úvěr ve výši 10 500 000,- Kč  z roku 2008:</t>
  </si>
  <si>
    <t xml:space="preserve">poskytovatel Komeční banka a.s. </t>
  </si>
  <si>
    <t>počátek splácení 31.1.2009</t>
  </si>
  <si>
    <t>konec splácení 31.12.2016</t>
  </si>
  <si>
    <t>úroková sazba 1M PRIBOR + marže 0,15% p.a.</t>
  </si>
  <si>
    <t>* KB neprovedla k 31.12.2016 poslední splátku úvěru. Splátka byla provedena až v roce 2017.</t>
  </si>
  <si>
    <t>2. Úvěr ve výši 10 000 000,- Kč  z roku 2010:</t>
  </si>
  <si>
    <t>počátek splácení 31.1.2011</t>
  </si>
  <si>
    <t>konec splácení 31.12.2024</t>
  </si>
  <si>
    <t>úroková sazba 1M PRIBOR + marže 1,20% p.a.</t>
  </si>
  <si>
    <t>3. Úvěr ve výši 15 821 402,22 Kč z roku 2012:</t>
  </si>
  <si>
    <t>poskytovatel ČSOB</t>
  </si>
  <si>
    <t>počátek splácení 31.1.2013</t>
  </si>
  <si>
    <t>konec splácení 31.12.2020</t>
  </si>
  <si>
    <t>úroková sazba 1M PRIBOR + marže 0,65% p.a.</t>
  </si>
  <si>
    <t>počátek splácení 20.1.2019</t>
  </si>
  <si>
    <t>konec splácení 20.12.2032</t>
  </si>
  <si>
    <t>úroková sazba 1M PRIBOR + marže 0,11% p.a.</t>
  </si>
  <si>
    <t>počátek splácení 20.1.2020</t>
  </si>
  <si>
    <t>konec splácení 20.12.2024</t>
  </si>
  <si>
    <t>1.</t>
  </si>
  <si>
    <t>2.</t>
  </si>
  <si>
    <t>3.</t>
  </si>
  <si>
    <t>4.</t>
  </si>
  <si>
    <t>5.</t>
  </si>
  <si>
    <t>celkem účet 451</t>
  </si>
  <si>
    <t>Příloha č. 9</t>
  </si>
  <si>
    <t>datum</t>
  </si>
  <si>
    <t>částka v Kč</t>
  </si>
  <si>
    <t>popis</t>
  </si>
  <si>
    <t>Celkový zůstatek</t>
  </si>
  <si>
    <t xml:space="preserve">plus příjmy </t>
  </si>
  <si>
    <t xml:space="preserve">mínus výdaje </t>
  </si>
  <si>
    <t>mezivýsledek</t>
  </si>
  <si>
    <t>mínus splátky úvěru</t>
  </si>
  <si>
    <t>plus přijetí úvěru</t>
  </si>
  <si>
    <t>mínus operace z peněžních účtů</t>
  </si>
  <si>
    <t>Příloha č. 10</t>
  </si>
  <si>
    <t xml:space="preserve">Zadluženost města </t>
  </si>
  <si>
    <t>legenda</t>
  </si>
  <si>
    <t>dlouhodobé úvěry</t>
  </si>
  <si>
    <t>měsíční splátka 109 375,- Kč</t>
  </si>
  <si>
    <t>měsíční splátka 59 530,- Kč</t>
  </si>
  <si>
    <t>měsíční splátka cca 164 806,- Kč</t>
  </si>
  <si>
    <t>4. Úvěr ve výši  25 000 000,- Kč z roku 2017:</t>
  </si>
  <si>
    <t>poskytovatel Česká spořitelna</t>
  </si>
  <si>
    <t>měsíční splátka 148 810,- Kč</t>
  </si>
  <si>
    <t>5. Úvěr ve výši 5 000 000,- Kč z roku 2018:</t>
  </si>
  <si>
    <t>měsíční splátka 83 334,- Kč</t>
  </si>
  <si>
    <t>ZBÚ KB,ZBÚ ČNB,ZBÚ KB - odpady, ZBÚ ČSOB, ZBÚ - OBNF, ZBÚ - ČS</t>
  </si>
  <si>
    <t>účelový fond - sociální fond</t>
  </si>
  <si>
    <t>přijaté úvěry v ČS - ve výši proplacených faktur</t>
  </si>
  <si>
    <t>operace z peněžních účtů</t>
  </si>
  <si>
    <t>ZBÚ KB,ZBÚ ČNB,ZBÚ KB - odpady, ZBÚ ČSOB, ZBÚ - OBNF, ZBÚ - ČS, ZBÚ UniCreditBank</t>
  </si>
  <si>
    <t>Příloha č. 5</t>
  </si>
  <si>
    <t xml:space="preserve">Veřejná finanční podpora jednotlivým oganizacím v Kč </t>
  </si>
  <si>
    <t>Daňové příjmy v roce 2020</t>
  </si>
  <si>
    <t>Schválený rozpočet 2020</t>
  </si>
  <si>
    <t>Upravený rozpočet po RO č.1</t>
  </si>
  <si>
    <t>Upravený rozpočet po RO č.2</t>
  </si>
  <si>
    <t>Plnění v %</t>
  </si>
  <si>
    <t>Skutečnost 2019</t>
  </si>
  <si>
    <t>skutečné plnění v roce  2020</t>
  </si>
  <si>
    <t>Daňové příjmy - vývoj v létech 2009 - 2020</t>
  </si>
  <si>
    <t>Jednorázový nenavrátný příspěvek dle zákona č. 159/2020 Sb.</t>
  </si>
  <si>
    <t>Dotace na zabezpečení akceschopnosti JSDH</t>
  </si>
  <si>
    <t>Neinvestiční dotace na vstupy do turistických atraktivit zdarma</t>
  </si>
  <si>
    <t>Dotace na obnovu, zajištění a výchovu lesních porostů</t>
  </si>
  <si>
    <t>Dotace na volby - do zastupitelstev obci a krajů</t>
  </si>
  <si>
    <t>Dotace v rámci OP Výzkum, vývoj a vzdělávání - ZŠ Jičínská</t>
  </si>
  <si>
    <t xml:space="preserve">Dotace v rámci OP Výzkum, vývoj a vzdělávání - ZŠ Npor. Loma </t>
  </si>
  <si>
    <t>Dotace v rámci OP Výzkum, vývoj a vzdělávání - MŚ Pionýrů</t>
  </si>
  <si>
    <t>Dotace na vybudování sběrného dvora Točna</t>
  </si>
  <si>
    <t xml:space="preserve">Dotace na vybudování RE-USE centra </t>
  </si>
  <si>
    <t xml:space="preserve">Dotace na stavební úpravy radnice - II. etapa </t>
  </si>
  <si>
    <t>Dotace na sanaci opěrní zdi Farní a Žižkova</t>
  </si>
  <si>
    <t xml:space="preserve">Dotace na rekonstrukci domu čp. 245 a 247 na ul. Jičínská </t>
  </si>
  <si>
    <t>Dotace na prodložení chodníku na ul. Jičínská</t>
  </si>
  <si>
    <t>Dotace na bezbariérovou trasupodél ul. Jičínské</t>
  </si>
  <si>
    <t>Dotace na cyklopropojení u křižovatky Příbor - západ</t>
  </si>
  <si>
    <t>Finanční vypořádání se státním rozpočtem za rok 2020</t>
  </si>
  <si>
    <t>* Částka 65 238,33 Kč byla poukázána na účet kraje a byla zapracována do RO č. 1 na rok 2021</t>
  </si>
  <si>
    <t>Přijaté dotace v roce 2020</t>
  </si>
  <si>
    <t>obnova vnějšího pláště - oprava čelní, rohové a boční zdobné fasády, oprava komínů a další související práce</t>
  </si>
  <si>
    <t>Dům č.p. 7</t>
  </si>
  <si>
    <t>obnova vnějšího pláště - oprava čelní fasády včetně klempířských pvků, repase oken a restaurování a osazení kamenného znaku a další souvisejícící práce</t>
  </si>
  <si>
    <t>Milena Hyklová</t>
  </si>
  <si>
    <t>Radnice č.p.19</t>
  </si>
  <si>
    <t>II. Etapa obnovy radnice - oprava dvorní fasády, obnova 3 ks kovových oken, oprava schodiště, podlah, dveří, omítek, oprava krovu a střechy a další související práce</t>
  </si>
  <si>
    <t>město Příbor</t>
  </si>
  <si>
    <t>Dům č.p. 685</t>
  </si>
  <si>
    <t>obnova vnějšího pláště - oprava fasády včetně soklu a klempířských prvků a další související práce</t>
  </si>
  <si>
    <t>Ing. Pavel Ščudlík</t>
  </si>
  <si>
    <t>Kostel Narození Panny Marie</t>
  </si>
  <si>
    <t>restaurování sochy Panny Marie s nástavcem</t>
  </si>
  <si>
    <t>P. Jindřich Švorčík, Římskokatolická farnost Příbor (neplátce)</t>
  </si>
  <si>
    <t>Finanční vyúčtování dotace poskytnuté v Programu regenerace městských památových rezervací a městských památkových zón v roce 2020, podle rozhodnutí Ministerstva kultury č.j.: MK 27933/2020 OPP</t>
  </si>
  <si>
    <t>Skutečné celkové náklady v roce 2020</t>
  </si>
  <si>
    <t xml:space="preserve">Vyčerpáno    k  31. 12. 2020
</t>
  </si>
  <si>
    <t>Vráceno během roku 2020</t>
  </si>
  <si>
    <t xml:space="preserve">K vrácení při finančním vypořádání v roce 2021
</t>
  </si>
  <si>
    <t>Mgr. Marika Demlová, referent OISM, tel. 556455452, 731130863</t>
  </si>
  <si>
    <r>
      <t>Jméno, příjmení, datum a podpis statutárního zástupce města : 5</t>
    </r>
    <r>
      <rPr>
        <sz val="8"/>
        <rFont val="Calibri"/>
        <family val="2"/>
        <charset val="238"/>
        <scheme val="minor"/>
      </rPr>
      <t>.1.2021</t>
    </r>
  </si>
  <si>
    <t>Schválený rozpočet</t>
  </si>
  <si>
    <t>Upravený rozpočet</t>
  </si>
  <si>
    <t>Skutečnost</t>
  </si>
  <si>
    <t>SK/UR %</t>
  </si>
  <si>
    <t>Rozdíl UR-SK v Kč</t>
  </si>
  <si>
    <t>2219</t>
  </si>
  <si>
    <t>Záležitosti pozemních komunikací</t>
  </si>
  <si>
    <t>2219V02</t>
  </si>
  <si>
    <t>Prodloužení chodníku na ul. Jičínská</t>
  </si>
  <si>
    <t>2219V11</t>
  </si>
  <si>
    <t>Sanace opěrné zdi ul. Farní - Žižkova</t>
  </si>
  <si>
    <t>2219V12</t>
  </si>
  <si>
    <t>Rekonstrukce chodníků na ul. Štefánikově</t>
  </si>
  <si>
    <t>3113V11</t>
  </si>
  <si>
    <t>Rekonstrukce šk.družiny na ul. Sv.Čecha</t>
  </si>
  <si>
    <t>3613V03</t>
  </si>
  <si>
    <t>Výkup domu čp. 54</t>
  </si>
  <si>
    <t>3613V07</t>
  </si>
  <si>
    <t>SÚ objektu Masarykova čp. 586</t>
  </si>
  <si>
    <t>3613V08</t>
  </si>
  <si>
    <t>Rekonstrukce domu čp. 118</t>
  </si>
  <si>
    <t>3613V09</t>
  </si>
  <si>
    <t>SÚ budovy čp. 1346 na ul. Dukelské</t>
  </si>
  <si>
    <t>3631V07</t>
  </si>
  <si>
    <t>Rek.VO na sídlišti Npor.Loma-Šafaříkova</t>
  </si>
  <si>
    <t>3635</t>
  </si>
  <si>
    <t>Územní plánování + projekční práce</t>
  </si>
  <si>
    <t>3635V01</t>
  </si>
  <si>
    <t>Projektové přípravy</t>
  </si>
  <si>
    <t>Celkem za skupinu Územní plánování + projekční práce</t>
  </si>
  <si>
    <t>3639</t>
  </si>
  <si>
    <t>Komunální služby, územní rozvoj</t>
  </si>
  <si>
    <t>3639V04</t>
  </si>
  <si>
    <t>Výkupy pozemků</t>
  </si>
  <si>
    <t>Celkem za skupinu Komunální služby, územní rozvoj</t>
  </si>
  <si>
    <t>3745</t>
  </si>
  <si>
    <t>Péče o vzhled obcí a veřej. zeleň</t>
  </si>
  <si>
    <t>3745V03</t>
  </si>
  <si>
    <t>Parčík u lávky - revitalizace</t>
  </si>
  <si>
    <t>Celkem za skupinu Péče o vzhled obcí a veřej. zeleň</t>
  </si>
  <si>
    <t>5311</t>
  </si>
  <si>
    <t>Městská policie + program prevence krim.</t>
  </si>
  <si>
    <t>5311V07</t>
  </si>
  <si>
    <t>Pořízení nového služebního vozidla</t>
  </si>
  <si>
    <t>5311V08</t>
  </si>
  <si>
    <t>Obnova a rozšíření kamerového systému</t>
  </si>
  <si>
    <t>Celkem za skupinu Městská policie + program prevence krim.</t>
  </si>
  <si>
    <t>5512</t>
  </si>
  <si>
    <t>Požární ochrana</t>
  </si>
  <si>
    <t>5512V04</t>
  </si>
  <si>
    <t>Stanice JSDH Příbor</t>
  </si>
  <si>
    <t>Celkem za skupinu Požární ochrana</t>
  </si>
  <si>
    <t>6171.3</t>
  </si>
  <si>
    <t>Činnost místní správy - OISM</t>
  </si>
  <si>
    <t>6171V18</t>
  </si>
  <si>
    <t>SÚ radnice - II., SÚ a bezbariér. úpravy</t>
  </si>
  <si>
    <t>Celkem za skupinu Činnost místní správy - OISM</t>
  </si>
  <si>
    <t>Spolek hudebníků, z.s.</t>
  </si>
  <si>
    <t>Centrum pro zdravotně postižené MSK o.p.s.</t>
  </si>
  <si>
    <t xml:space="preserve">Slezská diakonie, Český Těšín </t>
  </si>
  <si>
    <t>Společnost pro ranou péči, Ostrava</t>
  </si>
  <si>
    <t>Celkem</t>
  </si>
  <si>
    <t>Ing. Zdeněk Kubel</t>
  </si>
  <si>
    <t>SH ČMS - Sbor dobrovolných hasičů Prchalov</t>
  </si>
  <si>
    <t>Asociace zdravotně postižených Kopřivnice</t>
  </si>
  <si>
    <t>Dar na pořizení neurostimulátoru fyzické osobě</t>
  </si>
  <si>
    <t>FANY - DK s.r.o.</t>
  </si>
  <si>
    <t>Unie Roska Frýdek - Místek</t>
  </si>
  <si>
    <t>Fond pro opuštěné a handicapované děti a mládež</t>
  </si>
  <si>
    <t>Linka bezpečí, Praha - Bohnice</t>
  </si>
  <si>
    <t>Andělé stromu života</t>
  </si>
  <si>
    <t>Příloha č. 6</t>
  </si>
  <si>
    <t>Město splácelo v roce 2020 čtyři úvěry, a to pod pořadovým číslem 2, 3, 4 a 5:</t>
  </si>
  <si>
    <t>zůstatek úvěru k 31.12.2020 v Kč</t>
  </si>
  <si>
    <t>Zůstatky účtů k 31.12.2020</t>
  </si>
  <si>
    <t>stav k 31.12.2020 v Kč</t>
  </si>
  <si>
    <t>zůstatek k 31.12.2020</t>
  </si>
  <si>
    <t>Pohyb finančních prostředků na účtech města v létech 2016 - 2020 v Kč</t>
  </si>
  <si>
    <t>Rekapitulace finančních prostředků za rok 2020</t>
  </si>
  <si>
    <t>(od 1.1.2020 do 31.12.2020)</t>
  </si>
  <si>
    <t>stav k 1.1.2020</t>
  </si>
  <si>
    <t>celkový stav k 1.1.2020</t>
  </si>
  <si>
    <t>celkový stav k 31.12.2020</t>
  </si>
  <si>
    <t>stav k 31.12.2020</t>
  </si>
  <si>
    <t>příjmy 2020</t>
  </si>
  <si>
    <t>výdaje 2020</t>
  </si>
  <si>
    <t>splátky úvěrů v roce 2020</t>
  </si>
  <si>
    <t>***  účet povinně zřízený v ČS a.s.v souvislosti s přijatým úvěrem na rekonstrukci čp. 245 a 247 na ul. Jič. v Příboře</t>
  </si>
  <si>
    <t>část VI. Stavy a obraty na bankovních účtech</t>
  </si>
  <si>
    <r>
      <t xml:space="preserve">Částka </t>
    </r>
    <r>
      <rPr>
        <b/>
        <sz val="10"/>
        <color rgb="FFFF0000"/>
        <rFont val="Calibri"/>
        <family val="2"/>
        <charset val="238"/>
      </rPr>
      <t>70 306 742,34 Kč</t>
    </r>
    <r>
      <rPr>
        <b/>
        <sz val="10"/>
        <rFont val="Calibri"/>
        <family val="2"/>
        <charset val="238"/>
      </rPr>
      <t xml:space="preserve"> souhlasí na výkaz FIN 2-12M - Výkaz pro hodnocení plnění rozpočtu ÚSC, DSO a RR - </t>
    </r>
  </si>
  <si>
    <t>Daň z nemovitostí</t>
  </si>
  <si>
    <t xml:space="preserve">Převody finančních prostředků z rozpočtu 2020 </t>
  </si>
  <si>
    <t>tabulka generována z IS VERA</t>
  </si>
  <si>
    <t>Příspěvky společenským a ostatním organizacím v roce 2020</t>
  </si>
  <si>
    <t>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</si>
</sst>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_K_č"/>
  </numFmts>
  <fonts count="4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b/>
      <sz val="9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i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/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0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5" fillId="0" borderId="0"/>
    <xf numFmtId="0" fontId="15" fillId="0" borderId="0"/>
    <xf numFmtId="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22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4" fontId="17" fillId="0" borderId="0" xfId="0" applyNumberFormat="1" applyFont="1"/>
    <xf numFmtId="4" fontId="18" fillId="0" borderId="0" xfId="0" applyNumberFormat="1" applyFont="1"/>
    <xf numFmtId="4" fontId="9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4" fontId="9" fillId="0" borderId="0" xfId="0" applyNumberFormat="1" applyFont="1" applyAlignment="1">
      <alignment horizontal="center"/>
    </xf>
    <xf numFmtId="0" fontId="20" fillId="0" borderId="0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/>
    <xf numFmtId="0" fontId="22" fillId="0" borderId="0" xfId="0" applyFont="1"/>
    <xf numFmtId="4" fontId="16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" fontId="19" fillId="0" borderId="0" xfId="4" applyFont="1"/>
    <xf numFmtId="0" fontId="13" fillId="0" borderId="0" xfId="0" applyFont="1"/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4" fillId="0" borderId="0" xfId="5" applyFont="1"/>
    <xf numFmtId="0" fontId="1" fillId="0" borderId="0" xfId="5" applyFont="1"/>
    <xf numFmtId="0" fontId="3" fillId="0" borderId="0" xfId="5" applyFont="1"/>
    <xf numFmtId="0" fontId="5" fillId="0" borderId="1" xfId="5" applyFont="1" applyBorder="1" applyAlignment="1">
      <alignment horizontal="center" vertical="center" wrapText="1"/>
    </xf>
    <xf numFmtId="4" fontId="14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4" fontId="14" fillId="0" borderId="1" xfId="6" applyNumberFormat="1" applyFont="1" applyBorder="1" applyAlignment="1">
      <alignment horizontal="right" vertical="center" wrapText="1"/>
    </xf>
    <xf numFmtId="4" fontId="14" fillId="0" borderId="1" xfId="6" applyNumberFormat="1" applyFont="1" applyBorder="1" applyAlignment="1">
      <alignment horizontal="center" vertical="center" wrapText="1"/>
    </xf>
    <xf numFmtId="0" fontId="31" fillId="0" borderId="0" xfId="5" applyFont="1"/>
    <xf numFmtId="0" fontId="1" fillId="0" borderId="0" xfId="3" applyFont="1" applyAlignment="1">
      <alignment horizontal="left"/>
    </xf>
    <xf numFmtId="0" fontId="1" fillId="0" borderId="0" xfId="3" applyFont="1"/>
    <xf numFmtId="0" fontId="14" fillId="0" borderId="0" xfId="3" applyFont="1"/>
    <xf numFmtId="0" fontId="14" fillId="0" borderId="0" xfId="5" applyFont="1"/>
    <xf numFmtId="0" fontId="1" fillId="0" borderId="0" xfId="3" applyFont="1" applyAlignment="1">
      <alignment horizontal="right"/>
    </xf>
    <xf numFmtId="0" fontId="14" fillId="0" borderId="0" xfId="3" applyFont="1" applyAlignment="1">
      <alignment horizontal="left"/>
    </xf>
    <xf numFmtId="0" fontId="29" fillId="0" borderId="0" xfId="7" applyFont="1"/>
    <xf numFmtId="0" fontId="5" fillId="0" borderId="0" xfId="3" applyFont="1"/>
    <xf numFmtId="0" fontId="28" fillId="0" borderId="0" xfId="5" applyFont="1"/>
    <xf numFmtId="0" fontId="5" fillId="0" borderId="0" xfId="5" applyFont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7" xfId="3" applyFont="1" applyBorder="1" applyAlignment="1">
      <alignment horizontal="left"/>
    </xf>
    <xf numFmtId="0" fontId="3" fillId="0" borderId="10" xfId="5" applyFont="1" applyBorder="1"/>
    <xf numFmtId="0" fontId="3" fillId="0" borderId="5" xfId="5" applyFont="1" applyBorder="1"/>
    <xf numFmtId="8" fontId="26" fillId="0" borderId="9" xfId="5" applyNumberFormat="1" applyFont="1" applyBorder="1"/>
    <xf numFmtId="0" fontId="3" fillId="0" borderId="9" xfId="5" applyFont="1" applyBorder="1"/>
    <xf numFmtId="0" fontId="3" fillId="0" borderId="4" xfId="3" applyFont="1" applyBorder="1" applyAlignment="1">
      <alignment horizontal="center"/>
    </xf>
    <xf numFmtId="0" fontId="5" fillId="0" borderId="0" xfId="5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30" fillId="2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26" fillId="2" borderId="11" xfId="5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left"/>
    </xf>
    <xf numFmtId="0" fontId="2" fillId="2" borderId="5" xfId="5" applyFont="1" applyFill="1" applyBorder="1"/>
    <xf numFmtId="4" fontId="2" fillId="2" borderId="1" xfId="5" applyNumberFormat="1" applyFont="1" applyFill="1" applyBorder="1"/>
    <xf numFmtId="0" fontId="7" fillId="0" borderId="0" xfId="0" applyFont="1" applyAlignment="1">
      <alignment vertical="center" wrapText="1"/>
    </xf>
    <xf numFmtId="0" fontId="23" fillId="0" borderId="0" xfId="0" applyFont="1"/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4" fontId="2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/>
    <xf numFmtId="4" fontId="17" fillId="0" borderId="0" xfId="0" applyNumberFormat="1" applyFont="1" applyFill="1"/>
    <xf numFmtId="0" fontId="9" fillId="0" borderId="0" xfId="0" applyFont="1" applyFill="1"/>
    <xf numFmtId="4" fontId="9" fillId="0" borderId="0" xfId="0" applyNumberFormat="1" applyFont="1" applyFill="1"/>
    <xf numFmtId="0" fontId="9" fillId="0" borderId="1" xfId="0" applyFont="1" applyBorder="1" applyAlignment="1">
      <alignment wrapText="1"/>
    </xf>
    <xf numFmtId="2" fontId="9" fillId="0" borderId="1" xfId="1" applyNumberFormat="1" applyFont="1" applyBorder="1" applyAlignment="1">
      <alignment wrapText="1"/>
    </xf>
    <xf numFmtId="2" fontId="9" fillId="0" borderId="2" xfId="2" applyNumberFormat="1" applyFont="1" applyBorder="1" applyAlignment="1">
      <alignment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center" wrapText="1"/>
    </xf>
    <xf numFmtId="3" fontId="36" fillId="0" borderId="1" xfId="0" applyNumberFormat="1" applyFont="1" applyBorder="1" applyAlignment="1">
      <alignment horizontal="right" wrapText="1"/>
    </xf>
    <xf numFmtId="0" fontId="36" fillId="0" borderId="1" xfId="0" applyFont="1" applyBorder="1" applyAlignment="1">
      <alignment horizontal="center"/>
    </xf>
    <xf numFmtId="0" fontId="38" fillId="3" borderId="4" xfId="0" applyFont="1" applyFill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4" fontId="39" fillId="0" borderId="4" xfId="0" applyNumberFormat="1" applyFont="1" applyBorder="1" applyAlignment="1">
      <alignment horizontal="right" vertical="center"/>
    </xf>
    <xf numFmtId="4" fontId="17" fillId="5" borderId="5" xfId="0" applyNumberFormat="1" applyFont="1" applyFill="1" applyBorder="1" applyAlignment="1">
      <alignment horizontal="right" vertical="center"/>
    </xf>
    <xf numFmtId="4" fontId="39" fillId="0" borderId="5" xfId="0" applyNumberFormat="1" applyFont="1" applyBorder="1" applyAlignment="1">
      <alignment horizontal="right" vertical="center"/>
    </xf>
    <xf numFmtId="4" fontId="39" fillId="6" borderId="6" xfId="0" applyNumberFormat="1" applyFont="1" applyFill="1" applyBorder="1" applyAlignment="1">
      <alignment horizontal="right" vertical="center"/>
    </xf>
    <xf numFmtId="4" fontId="38" fillId="3" borderId="4" xfId="0" applyNumberFormat="1" applyFont="1" applyFill="1" applyBorder="1" applyAlignment="1">
      <alignment horizontal="right" vertical="center" wrapText="1"/>
    </xf>
    <xf numFmtId="4" fontId="32" fillId="5" borderId="5" xfId="0" applyNumberFormat="1" applyFont="1" applyFill="1" applyBorder="1" applyAlignment="1">
      <alignment horizontal="right" vertical="center" wrapText="1"/>
    </xf>
    <xf numFmtId="4" fontId="38" fillId="3" borderId="5" xfId="0" applyNumberFormat="1" applyFont="1" applyFill="1" applyBorder="1" applyAlignment="1">
      <alignment horizontal="right" vertical="center" wrapText="1"/>
    </xf>
    <xf numFmtId="4" fontId="38" fillId="6" borderId="6" xfId="0" applyNumberFormat="1" applyFont="1" applyFill="1" applyBorder="1" applyAlignment="1">
      <alignment horizontal="right" vertical="center" wrapText="1"/>
    </xf>
    <xf numFmtId="0" fontId="3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4" fontId="38" fillId="4" borderId="4" xfId="0" applyNumberFormat="1" applyFont="1" applyFill="1" applyBorder="1" applyAlignment="1">
      <alignment horizontal="right" vertical="center" wrapText="1"/>
    </xf>
    <xf numFmtId="4" fontId="38" fillId="4" borderId="5" xfId="0" applyNumberFormat="1" applyFont="1" applyFill="1" applyBorder="1" applyAlignment="1">
      <alignment horizontal="right" vertical="center" wrapText="1"/>
    </xf>
    <xf numFmtId="0" fontId="23" fillId="5" borderId="0" xfId="0" applyFont="1" applyFill="1"/>
    <xf numFmtId="0" fontId="0" fillId="6" borderId="0" xfId="0" applyFill="1"/>
    <xf numFmtId="0" fontId="23" fillId="0" borderId="0" xfId="0" applyFont="1" applyFill="1"/>
    <xf numFmtId="0" fontId="0" fillId="0" borderId="0" xfId="0" applyFill="1"/>
    <xf numFmtId="0" fontId="38" fillId="0" borderId="1" xfId="0" applyFont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41" fillId="0" borderId="0" xfId="0" applyFont="1"/>
    <xf numFmtId="0" fontId="19" fillId="0" borderId="0" xfId="0" applyFont="1"/>
    <xf numFmtId="0" fontId="42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/>
    <xf numFmtId="0" fontId="9" fillId="0" borderId="1" xfId="0" applyFont="1" applyBorder="1"/>
    <xf numFmtId="0" fontId="11" fillId="0" borderId="0" xfId="0" applyFont="1"/>
    <xf numFmtId="0" fontId="10" fillId="0" borderId="1" xfId="0" applyFont="1" applyBorder="1"/>
    <xf numFmtId="4" fontId="10" fillId="0" borderId="1" xfId="0" applyNumberFormat="1" applyFont="1" applyBorder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0" fontId="43" fillId="0" borderId="0" xfId="0" applyFont="1"/>
    <xf numFmtId="0" fontId="9" fillId="0" borderId="1" xfId="0" applyFont="1" applyBorder="1" applyAlignment="1">
      <alignment horizontal="left" vertical="center" wrapText="1"/>
    </xf>
    <xf numFmtId="4" fontId="44" fillId="0" borderId="0" xfId="0" applyNumberFormat="1" applyFont="1" applyAlignment="1">
      <alignment horizontal="center"/>
    </xf>
    <xf numFmtId="0" fontId="10" fillId="0" borderId="0" xfId="0" applyFont="1" applyBorder="1"/>
    <xf numFmtId="4" fontId="10" fillId="0" borderId="0" xfId="0" applyNumberFormat="1" applyFont="1" applyBorder="1" applyAlignment="1">
      <alignment horizontal="center"/>
    </xf>
    <xf numFmtId="4" fontId="14" fillId="0" borderId="1" xfId="6" applyNumberFormat="1" applyFont="1" applyBorder="1"/>
    <xf numFmtId="0" fontId="45" fillId="0" borderId="0" xfId="0" applyFont="1" applyAlignment="1">
      <alignment vertical="center"/>
    </xf>
    <xf numFmtId="4" fontId="3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4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164" fontId="35" fillId="7" borderId="1" xfId="0" applyNumberFormat="1" applyFont="1" applyFill="1" applyBorder="1" applyAlignment="1">
      <alignment horizontal="center" vertical="center" wrapText="1"/>
    </xf>
    <xf numFmtId="9" fontId="2" fillId="7" borderId="1" xfId="0" applyNumberFormat="1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4" fontId="16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36" fillId="0" borderId="0" xfId="0" applyFont="1" applyAlignment="1">
      <alignment horizontal="left" vertical="top"/>
    </xf>
    <xf numFmtId="0" fontId="38" fillId="3" borderId="4" xfId="0" applyFont="1" applyFill="1" applyBorder="1" applyAlignment="1">
      <alignment horizontal="left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8" fillId="3" borderId="6" xfId="0" applyFont="1" applyFill="1" applyBorder="1" applyAlignment="1">
      <alignment horizontal="left" vertical="center" wrapText="1"/>
    </xf>
    <xf numFmtId="0" fontId="0" fillId="0" borderId="0" xfId="0"/>
    <xf numFmtId="0" fontId="40" fillId="0" borderId="0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5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3" fillId="0" borderId="4" xfId="5" applyFont="1" applyBorder="1" applyAlignment="1">
      <alignment horizontal="center"/>
    </xf>
    <xf numFmtId="0" fontId="3" fillId="0" borderId="5" xfId="5" applyFont="1" applyBorder="1" applyAlignment="1">
      <alignment horizontal="center"/>
    </xf>
    <xf numFmtId="0" fontId="3" fillId="0" borderId="6" xfId="5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19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8">
    <cellStyle name="čárky_List1" xfId="4" xr:uid="{748A9300-D96B-419A-BD79-D5DEEB4B7389}"/>
    <cellStyle name="Normální" xfId="0" builtinId="0"/>
    <cellStyle name="normální_16.6.Zadluženost města" xfId="3" xr:uid="{D10E4EC9-8629-44D2-B661-3313A88CB1C6}"/>
    <cellStyle name="normální_16.6.Zadluženost města_splácení úvěrů" xfId="7" xr:uid="{79C858B8-652F-43CA-B689-52C60C11FBF9}"/>
    <cellStyle name="normální_16.7. Přijaté dotace" xfId="2" xr:uid="{5E2861C3-F5C5-4A15-96C7-6257EA34A708}"/>
    <cellStyle name="normální_List1" xfId="5" xr:uid="{A423CD2C-9F56-4018-BB98-233BE31C9CA5}"/>
    <cellStyle name="normální_přijaté dotace" xfId="1" xr:uid="{D73F6473-35CD-4AEE-B947-73789F290DFE}"/>
    <cellStyle name="normální_splácení úvěrů" xfId="6" xr:uid="{E64225E9-79CE-4564-935F-0211BB014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1E44-399A-4D6D-AEBC-9812BEE6B5D8}">
  <sheetPr>
    <tabColor rgb="FFC00000"/>
  </sheetPr>
  <dimension ref="A1:I28"/>
  <sheetViews>
    <sheetView workbookViewId="0"/>
  </sheetViews>
  <sheetFormatPr defaultRowHeight="12.75" x14ac:dyDescent="0.25"/>
  <cols>
    <col min="1" max="1" width="15.140625" style="108" customWidth="1"/>
    <col min="2" max="2" width="16" style="108" customWidth="1"/>
    <col min="3" max="3" width="13.7109375" style="108" customWidth="1"/>
    <col min="4" max="4" width="14.140625" style="108" customWidth="1"/>
    <col min="5" max="5" width="15" style="108" customWidth="1"/>
    <col min="6" max="6" width="13.42578125" style="108" customWidth="1"/>
    <col min="7" max="7" width="14.42578125" style="108" customWidth="1"/>
    <col min="8" max="8" width="13.5703125" style="108" customWidth="1"/>
    <col min="9" max="9" width="15" style="108" customWidth="1"/>
    <col min="10" max="256" width="9.140625" style="108"/>
    <col min="257" max="257" width="24.28515625" style="108" customWidth="1"/>
    <col min="258" max="258" width="16" style="108" customWidth="1"/>
    <col min="259" max="259" width="13.7109375" style="108" customWidth="1"/>
    <col min="260" max="260" width="14.140625" style="108" customWidth="1"/>
    <col min="261" max="261" width="15" style="108" customWidth="1"/>
    <col min="262" max="262" width="13.42578125" style="108" customWidth="1"/>
    <col min="263" max="263" width="14.42578125" style="108" customWidth="1"/>
    <col min="264" max="264" width="13.5703125" style="108" customWidth="1"/>
    <col min="265" max="265" width="15" style="108" customWidth="1"/>
    <col min="266" max="512" width="9.140625" style="108"/>
    <col min="513" max="513" width="24.28515625" style="108" customWidth="1"/>
    <col min="514" max="514" width="16" style="108" customWidth="1"/>
    <col min="515" max="515" width="13.7109375" style="108" customWidth="1"/>
    <col min="516" max="516" width="14.140625" style="108" customWidth="1"/>
    <col min="517" max="517" width="15" style="108" customWidth="1"/>
    <col min="518" max="518" width="13.42578125" style="108" customWidth="1"/>
    <col min="519" max="519" width="14.42578125" style="108" customWidth="1"/>
    <col min="520" max="520" width="13.5703125" style="108" customWidth="1"/>
    <col min="521" max="521" width="15" style="108" customWidth="1"/>
    <col min="522" max="768" width="9.140625" style="108"/>
    <col min="769" max="769" width="24.28515625" style="108" customWidth="1"/>
    <col min="770" max="770" width="16" style="108" customWidth="1"/>
    <col min="771" max="771" width="13.7109375" style="108" customWidth="1"/>
    <col min="772" max="772" width="14.140625" style="108" customWidth="1"/>
    <col min="773" max="773" width="15" style="108" customWidth="1"/>
    <col min="774" max="774" width="13.42578125" style="108" customWidth="1"/>
    <col min="775" max="775" width="14.42578125" style="108" customWidth="1"/>
    <col min="776" max="776" width="13.5703125" style="108" customWidth="1"/>
    <col min="777" max="777" width="15" style="108" customWidth="1"/>
    <col min="778" max="1024" width="9.140625" style="108"/>
    <col min="1025" max="1025" width="24.28515625" style="108" customWidth="1"/>
    <col min="1026" max="1026" width="16" style="108" customWidth="1"/>
    <col min="1027" max="1027" width="13.7109375" style="108" customWidth="1"/>
    <col min="1028" max="1028" width="14.140625" style="108" customWidth="1"/>
    <col min="1029" max="1029" width="15" style="108" customWidth="1"/>
    <col min="1030" max="1030" width="13.42578125" style="108" customWidth="1"/>
    <col min="1031" max="1031" width="14.42578125" style="108" customWidth="1"/>
    <col min="1032" max="1032" width="13.5703125" style="108" customWidth="1"/>
    <col min="1033" max="1033" width="15" style="108" customWidth="1"/>
    <col min="1034" max="1280" width="9.140625" style="108"/>
    <col min="1281" max="1281" width="24.28515625" style="108" customWidth="1"/>
    <col min="1282" max="1282" width="16" style="108" customWidth="1"/>
    <col min="1283" max="1283" width="13.7109375" style="108" customWidth="1"/>
    <col min="1284" max="1284" width="14.140625" style="108" customWidth="1"/>
    <col min="1285" max="1285" width="15" style="108" customWidth="1"/>
    <col min="1286" max="1286" width="13.42578125" style="108" customWidth="1"/>
    <col min="1287" max="1287" width="14.42578125" style="108" customWidth="1"/>
    <col min="1288" max="1288" width="13.5703125" style="108" customWidth="1"/>
    <col min="1289" max="1289" width="15" style="108" customWidth="1"/>
    <col min="1290" max="1536" width="9.140625" style="108"/>
    <col min="1537" max="1537" width="24.28515625" style="108" customWidth="1"/>
    <col min="1538" max="1538" width="16" style="108" customWidth="1"/>
    <col min="1539" max="1539" width="13.7109375" style="108" customWidth="1"/>
    <col min="1540" max="1540" width="14.140625" style="108" customWidth="1"/>
    <col min="1541" max="1541" width="15" style="108" customWidth="1"/>
    <col min="1542" max="1542" width="13.42578125" style="108" customWidth="1"/>
    <col min="1543" max="1543" width="14.42578125" style="108" customWidth="1"/>
    <col min="1544" max="1544" width="13.5703125" style="108" customWidth="1"/>
    <col min="1545" max="1545" width="15" style="108" customWidth="1"/>
    <col min="1546" max="1792" width="9.140625" style="108"/>
    <col min="1793" max="1793" width="24.28515625" style="108" customWidth="1"/>
    <col min="1794" max="1794" width="16" style="108" customWidth="1"/>
    <col min="1795" max="1795" width="13.7109375" style="108" customWidth="1"/>
    <col min="1796" max="1796" width="14.140625" style="108" customWidth="1"/>
    <col min="1797" max="1797" width="15" style="108" customWidth="1"/>
    <col min="1798" max="1798" width="13.42578125" style="108" customWidth="1"/>
    <col min="1799" max="1799" width="14.42578125" style="108" customWidth="1"/>
    <col min="1800" max="1800" width="13.5703125" style="108" customWidth="1"/>
    <col min="1801" max="1801" width="15" style="108" customWidth="1"/>
    <col min="1802" max="2048" width="9.140625" style="108"/>
    <col min="2049" max="2049" width="24.28515625" style="108" customWidth="1"/>
    <col min="2050" max="2050" width="16" style="108" customWidth="1"/>
    <col min="2051" max="2051" width="13.7109375" style="108" customWidth="1"/>
    <col min="2052" max="2052" width="14.140625" style="108" customWidth="1"/>
    <col min="2053" max="2053" width="15" style="108" customWidth="1"/>
    <col min="2054" max="2054" width="13.42578125" style="108" customWidth="1"/>
    <col min="2055" max="2055" width="14.42578125" style="108" customWidth="1"/>
    <col min="2056" max="2056" width="13.5703125" style="108" customWidth="1"/>
    <col min="2057" max="2057" width="15" style="108" customWidth="1"/>
    <col min="2058" max="2304" width="9.140625" style="108"/>
    <col min="2305" max="2305" width="24.28515625" style="108" customWidth="1"/>
    <col min="2306" max="2306" width="16" style="108" customWidth="1"/>
    <col min="2307" max="2307" width="13.7109375" style="108" customWidth="1"/>
    <col min="2308" max="2308" width="14.140625" style="108" customWidth="1"/>
    <col min="2309" max="2309" width="15" style="108" customWidth="1"/>
    <col min="2310" max="2310" width="13.42578125" style="108" customWidth="1"/>
    <col min="2311" max="2311" width="14.42578125" style="108" customWidth="1"/>
    <col min="2312" max="2312" width="13.5703125" style="108" customWidth="1"/>
    <col min="2313" max="2313" width="15" style="108" customWidth="1"/>
    <col min="2314" max="2560" width="9.140625" style="108"/>
    <col min="2561" max="2561" width="24.28515625" style="108" customWidth="1"/>
    <col min="2562" max="2562" width="16" style="108" customWidth="1"/>
    <col min="2563" max="2563" width="13.7109375" style="108" customWidth="1"/>
    <col min="2564" max="2564" width="14.140625" style="108" customWidth="1"/>
    <col min="2565" max="2565" width="15" style="108" customWidth="1"/>
    <col min="2566" max="2566" width="13.42578125" style="108" customWidth="1"/>
    <col min="2567" max="2567" width="14.42578125" style="108" customWidth="1"/>
    <col min="2568" max="2568" width="13.5703125" style="108" customWidth="1"/>
    <col min="2569" max="2569" width="15" style="108" customWidth="1"/>
    <col min="2570" max="2816" width="9.140625" style="108"/>
    <col min="2817" max="2817" width="24.28515625" style="108" customWidth="1"/>
    <col min="2818" max="2818" width="16" style="108" customWidth="1"/>
    <col min="2819" max="2819" width="13.7109375" style="108" customWidth="1"/>
    <col min="2820" max="2820" width="14.140625" style="108" customWidth="1"/>
    <col min="2821" max="2821" width="15" style="108" customWidth="1"/>
    <col min="2822" max="2822" width="13.42578125" style="108" customWidth="1"/>
    <col min="2823" max="2823" width="14.42578125" style="108" customWidth="1"/>
    <col min="2824" max="2824" width="13.5703125" style="108" customWidth="1"/>
    <col min="2825" max="2825" width="15" style="108" customWidth="1"/>
    <col min="2826" max="3072" width="9.140625" style="108"/>
    <col min="3073" max="3073" width="24.28515625" style="108" customWidth="1"/>
    <col min="3074" max="3074" width="16" style="108" customWidth="1"/>
    <col min="3075" max="3075" width="13.7109375" style="108" customWidth="1"/>
    <col min="3076" max="3076" width="14.140625" style="108" customWidth="1"/>
    <col min="3077" max="3077" width="15" style="108" customWidth="1"/>
    <col min="3078" max="3078" width="13.42578125" style="108" customWidth="1"/>
    <col min="3079" max="3079" width="14.42578125" style="108" customWidth="1"/>
    <col min="3080" max="3080" width="13.5703125" style="108" customWidth="1"/>
    <col min="3081" max="3081" width="15" style="108" customWidth="1"/>
    <col min="3082" max="3328" width="9.140625" style="108"/>
    <col min="3329" max="3329" width="24.28515625" style="108" customWidth="1"/>
    <col min="3330" max="3330" width="16" style="108" customWidth="1"/>
    <col min="3331" max="3331" width="13.7109375" style="108" customWidth="1"/>
    <col min="3332" max="3332" width="14.140625" style="108" customWidth="1"/>
    <col min="3333" max="3333" width="15" style="108" customWidth="1"/>
    <col min="3334" max="3334" width="13.42578125" style="108" customWidth="1"/>
    <col min="3335" max="3335" width="14.42578125" style="108" customWidth="1"/>
    <col min="3336" max="3336" width="13.5703125" style="108" customWidth="1"/>
    <col min="3337" max="3337" width="15" style="108" customWidth="1"/>
    <col min="3338" max="3584" width="9.140625" style="108"/>
    <col min="3585" max="3585" width="24.28515625" style="108" customWidth="1"/>
    <col min="3586" max="3586" width="16" style="108" customWidth="1"/>
    <col min="3587" max="3587" width="13.7109375" style="108" customWidth="1"/>
    <col min="3588" max="3588" width="14.140625" style="108" customWidth="1"/>
    <col min="3589" max="3589" width="15" style="108" customWidth="1"/>
    <col min="3590" max="3590" width="13.42578125" style="108" customWidth="1"/>
    <col min="3591" max="3591" width="14.42578125" style="108" customWidth="1"/>
    <col min="3592" max="3592" width="13.5703125" style="108" customWidth="1"/>
    <col min="3593" max="3593" width="15" style="108" customWidth="1"/>
    <col min="3594" max="3840" width="9.140625" style="108"/>
    <col min="3841" max="3841" width="24.28515625" style="108" customWidth="1"/>
    <col min="3842" max="3842" width="16" style="108" customWidth="1"/>
    <col min="3843" max="3843" width="13.7109375" style="108" customWidth="1"/>
    <col min="3844" max="3844" width="14.140625" style="108" customWidth="1"/>
    <col min="3845" max="3845" width="15" style="108" customWidth="1"/>
    <col min="3846" max="3846" width="13.42578125" style="108" customWidth="1"/>
    <col min="3847" max="3847" width="14.42578125" style="108" customWidth="1"/>
    <col min="3848" max="3848" width="13.5703125" style="108" customWidth="1"/>
    <col min="3849" max="3849" width="15" style="108" customWidth="1"/>
    <col min="3850" max="4096" width="9.140625" style="108"/>
    <col min="4097" max="4097" width="24.28515625" style="108" customWidth="1"/>
    <col min="4098" max="4098" width="16" style="108" customWidth="1"/>
    <col min="4099" max="4099" width="13.7109375" style="108" customWidth="1"/>
    <col min="4100" max="4100" width="14.140625" style="108" customWidth="1"/>
    <col min="4101" max="4101" width="15" style="108" customWidth="1"/>
    <col min="4102" max="4102" width="13.42578125" style="108" customWidth="1"/>
    <col min="4103" max="4103" width="14.42578125" style="108" customWidth="1"/>
    <col min="4104" max="4104" width="13.5703125" style="108" customWidth="1"/>
    <col min="4105" max="4105" width="15" style="108" customWidth="1"/>
    <col min="4106" max="4352" width="9.140625" style="108"/>
    <col min="4353" max="4353" width="24.28515625" style="108" customWidth="1"/>
    <col min="4354" max="4354" width="16" style="108" customWidth="1"/>
    <col min="4355" max="4355" width="13.7109375" style="108" customWidth="1"/>
    <col min="4356" max="4356" width="14.140625" style="108" customWidth="1"/>
    <col min="4357" max="4357" width="15" style="108" customWidth="1"/>
    <col min="4358" max="4358" width="13.42578125" style="108" customWidth="1"/>
    <col min="4359" max="4359" width="14.42578125" style="108" customWidth="1"/>
    <col min="4360" max="4360" width="13.5703125" style="108" customWidth="1"/>
    <col min="4361" max="4361" width="15" style="108" customWidth="1"/>
    <col min="4362" max="4608" width="9.140625" style="108"/>
    <col min="4609" max="4609" width="24.28515625" style="108" customWidth="1"/>
    <col min="4610" max="4610" width="16" style="108" customWidth="1"/>
    <col min="4611" max="4611" width="13.7109375" style="108" customWidth="1"/>
    <col min="4612" max="4612" width="14.140625" style="108" customWidth="1"/>
    <col min="4613" max="4613" width="15" style="108" customWidth="1"/>
    <col min="4614" max="4614" width="13.42578125" style="108" customWidth="1"/>
    <col min="4615" max="4615" width="14.42578125" style="108" customWidth="1"/>
    <col min="4616" max="4616" width="13.5703125" style="108" customWidth="1"/>
    <col min="4617" max="4617" width="15" style="108" customWidth="1"/>
    <col min="4618" max="4864" width="9.140625" style="108"/>
    <col min="4865" max="4865" width="24.28515625" style="108" customWidth="1"/>
    <col min="4866" max="4866" width="16" style="108" customWidth="1"/>
    <col min="4867" max="4867" width="13.7109375" style="108" customWidth="1"/>
    <col min="4868" max="4868" width="14.140625" style="108" customWidth="1"/>
    <col min="4869" max="4869" width="15" style="108" customWidth="1"/>
    <col min="4870" max="4870" width="13.42578125" style="108" customWidth="1"/>
    <col min="4871" max="4871" width="14.42578125" style="108" customWidth="1"/>
    <col min="4872" max="4872" width="13.5703125" style="108" customWidth="1"/>
    <col min="4873" max="4873" width="15" style="108" customWidth="1"/>
    <col min="4874" max="5120" width="9.140625" style="108"/>
    <col min="5121" max="5121" width="24.28515625" style="108" customWidth="1"/>
    <col min="5122" max="5122" width="16" style="108" customWidth="1"/>
    <col min="5123" max="5123" width="13.7109375" style="108" customWidth="1"/>
    <col min="5124" max="5124" width="14.140625" style="108" customWidth="1"/>
    <col min="5125" max="5125" width="15" style="108" customWidth="1"/>
    <col min="5126" max="5126" width="13.42578125" style="108" customWidth="1"/>
    <col min="5127" max="5127" width="14.42578125" style="108" customWidth="1"/>
    <col min="5128" max="5128" width="13.5703125" style="108" customWidth="1"/>
    <col min="5129" max="5129" width="15" style="108" customWidth="1"/>
    <col min="5130" max="5376" width="9.140625" style="108"/>
    <col min="5377" max="5377" width="24.28515625" style="108" customWidth="1"/>
    <col min="5378" max="5378" width="16" style="108" customWidth="1"/>
    <col min="5379" max="5379" width="13.7109375" style="108" customWidth="1"/>
    <col min="5380" max="5380" width="14.140625" style="108" customWidth="1"/>
    <col min="5381" max="5381" width="15" style="108" customWidth="1"/>
    <col min="5382" max="5382" width="13.42578125" style="108" customWidth="1"/>
    <col min="5383" max="5383" width="14.42578125" style="108" customWidth="1"/>
    <col min="5384" max="5384" width="13.5703125" style="108" customWidth="1"/>
    <col min="5385" max="5385" width="15" style="108" customWidth="1"/>
    <col min="5386" max="5632" width="9.140625" style="108"/>
    <col min="5633" max="5633" width="24.28515625" style="108" customWidth="1"/>
    <col min="5634" max="5634" width="16" style="108" customWidth="1"/>
    <col min="5635" max="5635" width="13.7109375" style="108" customWidth="1"/>
    <col min="5636" max="5636" width="14.140625" style="108" customWidth="1"/>
    <col min="5637" max="5637" width="15" style="108" customWidth="1"/>
    <col min="5638" max="5638" width="13.42578125" style="108" customWidth="1"/>
    <col min="5639" max="5639" width="14.42578125" style="108" customWidth="1"/>
    <col min="5640" max="5640" width="13.5703125" style="108" customWidth="1"/>
    <col min="5641" max="5641" width="15" style="108" customWidth="1"/>
    <col min="5642" max="5888" width="9.140625" style="108"/>
    <col min="5889" max="5889" width="24.28515625" style="108" customWidth="1"/>
    <col min="5890" max="5890" width="16" style="108" customWidth="1"/>
    <col min="5891" max="5891" width="13.7109375" style="108" customWidth="1"/>
    <col min="5892" max="5892" width="14.140625" style="108" customWidth="1"/>
    <col min="5893" max="5893" width="15" style="108" customWidth="1"/>
    <col min="5894" max="5894" width="13.42578125" style="108" customWidth="1"/>
    <col min="5895" max="5895" width="14.42578125" style="108" customWidth="1"/>
    <col min="5896" max="5896" width="13.5703125" style="108" customWidth="1"/>
    <col min="5897" max="5897" width="15" style="108" customWidth="1"/>
    <col min="5898" max="6144" width="9.140625" style="108"/>
    <col min="6145" max="6145" width="24.28515625" style="108" customWidth="1"/>
    <col min="6146" max="6146" width="16" style="108" customWidth="1"/>
    <col min="6147" max="6147" width="13.7109375" style="108" customWidth="1"/>
    <col min="6148" max="6148" width="14.140625" style="108" customWidth="1"/>
    <col min="6149" max="6149" width="15" style="108" customWidth="1"/>
    <col min="6150" max="6150" width="13.42578125" style="108" customWidth="1"/>
    <col min="6151" max="6151" width="14.42578125" style="108" customWidth="1"/>
    <col min="6152" max="6152" width="13.5703125" style="108" customWidth="1"/>
    <col min="6153" max="6153" width="15" style="108" customWidth="1"/>
    <col min="6154" max="6400" width="9.140625" style="108"/>
    <col min="6401" max="6401" width="24.28515625" style="108" customWidth="1"/>
    <col min="6402" max="6402" width="16" style="108" customWidth="1"/>
    <col min="6403" max="6403" width="13.7109375" style="108" customWidth="1"/>
    <col min="6404" max="6404" width="14.140625" style="108" customWidth="1"/>
    <col min="6405" max="6405" width="15" style="108" customWidth="1"/>
    <col min="6406" max="6406" width="13.42578125" style="108" customWidth="1"/>
    <col min="6407" max="6407" width="14.42578125" style="108" customWidth="1"/>
    <col min="6408" max="6408" width="13.5703125" style="108" customWidth="1"/>
    <col min="6409" max="6409" width="15" style="108" customWidth="1"/>
    <col min="6410" max="6656" width="9.140625" style="108"/>
    <col min="6657" max="6657" width="24.28515625" style="108" customWidth="1"/>
    <col min="6658" max="6658" width="16" style="108" customWidth="1"/>
    <col min="6659" max="6659" width="13.7109375" style="108" customWidth="1"/>
    <col min="6660" max="6660" width="14.140625" style="108" customWidth="1"/>
    <col min="6661" max="6661" width="15" style="108" customWidth="1"/>
    <col min="6662" max="6662" width="13.42578125" style="108" customWidth="1"/>
    <col min="6663" max="6663" width="14.42578125" style="108" customWidth="1"/>
    <col min="6664" max="6664" width="13.5703125" style="108" customWidth="1"/>
    <col min="6665" max="6665" width="15" style="108" customWidth="1"/>
    <col min="6666" max="6912" width="9.140625" style="108"/>
    <col min="6913" max="6913" width="24.28515625" style="108" customWidth="1"/>
    <col min="6914" max="6914" width="16" style="108" customWidth="1"/>
    <col min="6915" max="6915" width="13.7109375" style="108" customWidth="1"/>
    <col min="6916" max="6916" width="14.140625" style="108" customWidth="1"/>
    <col min="6917" max="6917" width="15" style="108" customWidth="1"/>
    <col min="6918" max="6918" width="13.42578125" style="108" customWidth="1"/>
    <col min="6919" max="6919" width="14.42578125" style="108" customWidth="1"/>
    <col min="6920" max="6920" width="13.5703125" style="108" customWidth="1"/>
    <col min="6921" max="6921" width="15" style="108" customWidth="1"/>
    <col min="6922" max="7168" width="9.140625" style="108"/>
    <col min="7169" max="7169" width="24.28515625" style="108" customWidth="1"/>
    <col min="7170" max="7170" width="16" style="108" customWidth="1"/>
    <col min="7171" max="7171" width="13.7109375" style="108" customWidth="1"/>
    <col min="7172" max="7172" width="14.140625" style="108" customWidth="1"/>
    <col min="7173" max="7173" width="15" style="108" customWidth="1"/>
    <col min="7174" max="7174" width="13.42578125" style="108" customWidth="1"/>
    <col min="7175" max="7175" width="14.42578125" style="108" customWidth="1"/>
    <col min="7176" max="7176" width="13.5703125" style="108" customWidth="1"/>
    <col min="7177" max="7177" width="15" style="108" customWidth="1"/>
    <col min="7178" max="7424" width="9.140625" style="108"/>
    <col min="7425" max="7425" width="24.28515625" style="108" customWidth="1"/>
    <col min="7426" max="7426" width="16" style="108" customWidth="1"/>
    <col min="7427" max="7427" width="13.7109375" style="108" customWidth="1"/>
    <col min="7428" max="7428" width="14.140625" style="108" customWidth="1"/>
    <col min="7429" max="7429" width="15" style="108" customWidth="1"/>
    <col min="7430" max="7430" width="13.42578125" style="108" customWidth="1"/>
    <col min="7431" max="7431" width="14.42578125" style="108" customWidth="1"/>
    <col min="7432" max="7432" width="13.5703125" style="108" customWidth="1"/>
    <col min="7433" max="7433" width="15" style="108" customWidth="1"/>
    <col min="7434" max="7680" width="9.140625" style="108"/>
    <col min="7681" max="7681" width="24.28515625" style="108" customWidth="1"/>
    <col min="7682" max="7682" width="16" style="108" customWidth="1"/>
    <col min="7683" max="7683" width="13.7109375" style="108" customWidth="1"/>
    <col min="7684" max="7684" width="14.140625" style="108" customWidth="1"/>
    <col min="7685" max="7685" width="15" style="108" customWidth="1"/>
    <col min="7686" max="7686" width="13.42578125" style="108" customWidth="1"/>
    <col min="7687" max="7687" width="14.42578125" style="108" customWidth="1"/>
    <col min="7688" max="7688" width="13.5703125" style="108" customWidth="1"/>
    <col min="7689" max="7689" width="15" style="108" customWidth="1"/>
    <col min="7690" max="7936" width="9.140625" style="108"/>
    <col min="7937" max="7937" width="24.28515625" style="108" customWidth="1"/>
    <col min="7938" max="7938" width="16" style="108" customWidth="1"/>
    <col min="7939" max="7939" width="13.7109375" style="108" customWidth="1"/>
    <col min="7940" max="7940" width="14.140625" style="108" customWidth="1"/>
    <col min="7941" max="7941" width="15" style="108" customWidth="1"/>
    <col min="7942" max="7942" width="13.42578125" style="108" customWidth="1"/>
    <col min="7943" max="7943" width="14.42578125" style="108" customWidth="1"/>
    <col min="7944" max="7944" width="13.5703125" style="108" customWidth="1"/>
    <col min="7945" max="7945" width="15" style="108" customWidth="1"/>
    <col min="7946" max="8192" width="9.140625" style="108"/>
    <col min="8193" max="8193" width="24.28515625" style="108" customWidth="1"/>
    <col min="8194" max="8194" width="16" style="108" customWidth="1"/>
    <col min="8195" max="8195" width="13.7109375" style="108" customWidth="1"/>
    <col min="8196" max="8196" width="14.140625" style="108" customWidth="1"/>
    <col min="8197" max="8197" width="15" style="108" customWidth="1"/>
    <col min="8198" max="8198" width="13.42578125" style="108" customWidth="1"/>
    <col min="8199" max="8199" width="14.42578125" style="108" customWidth="1"/>
    <col min="8200" max="8200" width="13.5703125" style="108" customWidth="1"/>
    <col min="8201" max="8201" width="15" style="108" customWidth="1"/>
    <col min="8202" max="8448" width="9.140625" style="108"/>
    <col min="8449" max="8449" width="24.28515625" style="108" customWidth="1"/>
    <col min="8450" max="8450" width="16" style="108" customWidth="1"/>
    <col min="8451" max="8451" width="13.7109375" style="108" customWidth="1"/>
    <col min="8452" max="8452" width="14.140625" style="108" customWidth="1"/>
    <col min="8453" max="8453" width="15" style="108" customWidth="1"/>
    <col min="8454" max="8454" width="13.42578125" style="108" customWidth="1"/>
    <col min="8455" max="8455" width="14.42578125" style="108" customWidth="1"/>
    <col min="8456" max="8456" width="13.5703125" style="108" customWidth="1"/>
    <col min="8457" max="8457" width="15" style="108" customWidth="1"/>
    <col min="8458" max="8704" width="9.140625" style="108"/>
    <col min="8705" max="8705" width="24.28515625" style="108" customWidth="1"/>
    <col min="8706" max="8706" width="16" style="108" customWidth="1"/>
    <col min="8707" max="8707" width="13.7109375" style="108" customWidth="1"/>
    <col min="8708" max="8708" width="14.140625" style="108" customWidth="1"/>
    <col min="8709" max="8709" width="15" style="108" customWidth="1"/>
    <col min="8710" max="8710" width="13.42578125" style="108" customWidth="1"/>
    <col min="8711" max="8711" width="14.42578125" style="108" customWidth="1"/>
    <col min="8712" max="8712" width="13.5703125" style="108" customWidth="1"/>
    <col min="8713" max="8713" width="15" style="108" customWidth="1"/>
    <col min="8714" max="8960" width="9.140625" style="108"/>
    <col min="8961" max="8961" width="24.28515625" style="108" customWidth="1"/>
    <col min="8962" max="8962" width="16" style="108" customWidth="1"/>
    <col min="8963" max="8963" width="13.7109375" style="108" customWidth="1"/>
    <col min="8964" max="8964" width="14.140625" style="108" customWidth="1"/>
    <col min="8965" max="8965" width="15" style="108" customWidth="1"/>
    <col min="8966" max="8966" width="13.42578125" style="108" customWidth="1"/>
    <col min="8967" max="8967" width="14.42578125" style="108" customWidth="1"/>
    <col min="8968" max="8968" width="13.5703125" style="108" customWidth="1"/>
    <col min="8969" max="8969" width="15" style="108" customWidth="1"/>
    <col min="8970" max="9216" width="9.140625" style="108"/>
    <col min="9217" max="9217" width="24.28515625" style="108" customWidth="1"/>
    <col min="9218" max="9218" width="16" style="108" customWidth="1"/>
    <col min="9219" max="9219" width="13.7109375" style="108" customWidth="1"/>
    <col min="9220" max="9220" width="14.140625" style="108" customWidth="1"/>
    <col min="9221" max="9221" width="15" style="108" customWidth="1"/>
    <col min="9222" max="9222" width="13.42578125" style="108" customWidth="1"/>
    <col min="9223" max="9223" width="14.42578125" style="108" customWidth="1"/>
    <col min="9224" max="9224" width="13.5703125" style="108" customWidth="1"/>
    <col min="9225" max="9225" width="15" style="108" customWidth="1"/>
    <col min="9226" max="9472" width="9.140625" style="108"/>
    <col min="9473" max="9473" width="24.28515625" style="108" customWidth="1"/>
    <col min="9474" max="9474" width="16" style="108" customWidth="1"/>
    <col min="9475" max="9475" width="13.7109375" style="108" customWidth="1"/>
    <col min="9476" max="9476" width="14.140625" style="108" customWidth="1"/>
    <col min="9477" max="9477" width="15" style="108" customWidth="1"/>
    <col min="9478" max="9478" width="13.42578125" style="108" customWidth="1"/>
    <col min="9479" max="9479" width="14.42578125" style="108" customWidth="1"/>
    <col min="9480" max="9480" width="13.5703125" style="108" customWidth="1"/>
    <col min="9481" max="9481" width="15" style="108" customWidth="1"/>
    <col min="9482" max="9728" width="9.140625" style="108"/>
    <col min="9729" max="9729" width="24.28515625" style="108" customWidth="1"/>
    <col min="9730" max="9730" width="16" style="108" customWidth="1"/>
    <col min="9731" max="9731" width="13.7109375" style="108" customWidth="1"/>
    <col min="9732" max="9732" width="14.140625" style="108" customWidth="1"/>
    <col min="9733" max="9733" width="15" style="108" customWidth="1"/>
    <col min="9734" max="9734" width="13.42578125" style="108" customWidth="1"/>
    <col min="9735" max="9735" width="14.42578125" style="108" customWidth="1"/>
    <col min="9736" max="9736" width="13.5703125" style="108" customWidth="1"/>
    <col min="9737" max="9737" width="15" style="108" customWidth="1"/>
    <col min="9738" max="9984" width="9.140625" style="108"/>
    <col min="9985" max="9985" width="24.28515625" style="108" customWidth="1"/>
    <col min="9986" max="9986" width="16" style="108" customWidth="1"/>
    <col min="9987" max="9987" width="13.7109375" style="108" customWidth="1"/>
    <col min="9988" max="9988" width="14.140625" style="108" customWidth="1"/>
    <col min="9989" max="9989" width="15" style="108" customWidth="1"/>
    <col min="9990" max="9990" width="13.42578125" style="108" customWidth="1"/>
    <col min="9991" max="9991" width="14.42578125" style="108" customWidth="1"/>
    <col min="9992" max="9992" width="13.5703125" style="108" customWidth="1"/>
    <col min="9993" max="9993" width="15" style="108" customWidth="1"/>
    <col min="9994" max="10240" width="9.140625" style="108"/>
    <col min="10241" max="10241" width="24.28515625" style="108" customWidth="1"/>
    <col min="10242" max="10242" width="16" style="108" customWidth="1"/>
    <col min="10243" max="10243" width="13.7109375" style="108" customWidth="1"/>
    <col min="10244" max="10244" width="14.140625" style="108" customWidth="1"/>
    <col min="10245" max="10245" width="15" style="108" customWidth="1"/>
    <col min="10246" max="10246" width="13.42578125" style="108" customWidth="1"/>
    <col min="10247" max="10247" width="14.42578125" style="108" customWidth="1"/>
    <col min="10248" max="10248" width="13.5703125" style="108" customWidth="1"/>
    <col min="10249" max="10249" width="15" style="108" customWidth="1"/>
    <col min="10250" max="10496" width="9.140625" style="108"/>
    <col min="10497" max="10497" width="24.28515625" style="108" customWidth="1"/>
    <col min="10498" max="10498" width="16" style="108" customWidth="1"/>
    <col min="10499" max="10499" width="13.7109375" style="108" customWidth="1"/>
    <col min="10500" max="10500" width="14.140625" style="108" customWidth="1"/>
    <col min="10501" max="10501" width="15" style="108" customWidth="1"/>
    <col min="10502" max="10502" width="13.42578125" style="108" customWidth="1"/>
    <col min="10503" max="10503" width="14.42578125" style="108" customWidth="1"/>
    <col min="10504" max="10504" width="13.5703125" style="108" customWidth="1"/>
    <col min="10505" max="10505" width="15" style="108" customWidth="1"/>
    <col min="10506" max="10752" width="9.140625" style="108"/>
    <col min="10753" max="10753" width="24.28515625" style="108" customWidth="1"/>
    <col min="10754" max="10754" width="16" style="108" customWidth="1"/>
    <col min="10755" max="10755" width="13.7109375" style="108" customWidth="1"/>
    <col min="10756" max="10756" width="14.140625" style="108" customWidth="1"/>
    <col min="10757" max="10757" width="15" style="108" customWidth="1"/>
    <col min="10758" max="10758" width="13.42578125" style="108" customWidth="1"/>
    <col min="10759" max="10759" width="14.42578125" style="108" customWidth="1"/>
    <col min="10760" max="10760" width="13.5703125" style="108" customWidth="1"/>
    <col min="10761" max="10761" width="15" style="108" customWidth="1"/>
    <col min="10762" max="11008" width="9.140625" style="108"/>
    <col min="11009" max="11009" width="24.28515625" style="108" customWidth="1"/>
    <col min="11010" max="11010" width="16" style="108" customWidth="1"/>
    <col min="11011" max="11011" width="13.7109375" style="108" customWidth="1"/>
    <col min="11012" max="11012" width="14.140625" style="108" customWidth="1"/>
    <col min="11013" max="11013" width="15" style="108" customWidth="1"/>
    <col min="11014" max="11014" width="13.42578125" style="108" customWidth="1"/>
    <col min="11015" max="11015" width="14.42578125" style="108" customWidth="1"/>
    <col min="11016" max="11016" width="13.5703125" style="108" customWidth="1"/>
    <col min="11017" max="11017" width="15" style="108" customWidth="1"/>
    <col min="11018" max="11264" width="9.140625" style="108"/>
    <col min="11265" max="11265" width="24.28515625" style="108" customWidth="1"/>
    <col min="11266" max="11266" width="16" style="108" customWidth="1"/>
    <col min="11267" max="11267" width="13.7109375" style="108" customWidth="1"/>
    <col min="11268" max="11268" width="14.140625" style="108" customWidth="1"/>
    <col min="11269" max="11269" width="15" style="108" customWidth="1"/>
    <col min="11270" max="11270" width="13.42578125" style="108" customWidth="1"/>
    <col min="11271" max="11271" width="14.42578125" style="108" customWidth="1"/>
    <col min="11272" max="11272" width="13.5703125" style="108" customWidth="1"/>
    <col min="11273" max="11273" width="15" style="108" customWidth="1"/>
    <col min="11274" max="11520" width="9.140625" style="108"/>
    <col min="11521" max="11521" width="24.28515625" style="108" customWidth="1"/>
    <col min="11522" max="11522" width="16" style="108" customWidth="1"/>
    <col min="11523" max="11523" width="13.7109375" style="108" customWidth="1"/>
    <col min="11524" max="11524" width="14.140625" style="108" customWidth="1"/>
    <col min="11525" max="11525" width="15" style="108" customWidth="1"/>
    <col min="11526" max="11526" width="13.42578125" style="108" customWidth="1"/>
    <col min="11527" max="11527" width="14.42578125" style="108" customWidth="1"/>
    <col min="11528" max="11528" width="13.5703125" style="108" customWidth="1"/>
    <col min="11529" max="11529" width="15" style="108" customWidth="1"/>
    <col min="11530" max="11776" width="9.140625" style="108"/>
    <col min="11777" max="11777" width="24.28515625" style="108" customWidth="1"/>
    <col min="11778" max="11778" width="16" style="108" customWidth="1"/>
    <col min="11779" max="11779" width="13.7109375" style="108" customWidth="1"/>
    <col min="11780" max="11780" width="14.140625" style="108" customWidth="1"/>
    <col min="11781" max="11781" width="15" style="108" customWidth="1"/>
    <col min="11782" max="11782" width="13.42578125" style="108" customWidth="1"/>
    <col min="11783" max="11783" width="14.42578125" style="108" customWidth="1"/>
    <col min="11784" max="11784" width="13.5703125" style="108" customWidth="1"/>
    <col min="11785" max="11785" width="15" style="108" customWidth="1"/>
    <col min="11786" max="12032" width="9.140625" style="108"/>
    <col min="12033" max="12033" width="24.28515625" style="108" customWidth="1"/>
    <col min="12034" max="12034" width="16" style="108" customWidth="1"/>
    <col min="12035" max="12035" width="13.7109375" style="108" customWidth="1"/>
    <col min="12036" max="12036" width="14.140625" style="108" customWidth="1"/>
    <col min="12037" max="12037" width="15" style="108" customWidth="1"/>
    <col min="12038" max="12038" width="13.42578125" style="108" customWidth="1"/>
    <col min="12039" max="12039" width="14.42578125" style="108" customWidth="1"/>
    <col min="12040" max="12040" width="13.5703125" style="108" customWidth="1"/>
    <col min="12041" max="12041" width="15" style="108" customWidth="1"/>
    <col min="12042" max="12288" width="9.140625" style="108"/>
    <col min="12289" max="12289" width="24.28515625" style="108" customWidth="1"/>
    <col min="12290" max="12290" width="16" style="108" customWidth="1"/>
    <col min="12291" max="12291" width="13.7109375" style="108" customWidth="1"/>
    <col min="12292" max="12292" width="14.140625" style="108" customWidth="1"/>
    <col min="12293" max="12293" width="15" style="108" customWidth="1"/>
    <col min="12294" max="12294" width="13.42578125" style="108" customWidth="1"/>
    <col min="12295" max="12295" width="14.42578125" style="108" customWidth="1"/>
    <col min="12296" max="12296" width="13.5703125" style="108" customWidth="1"/>
    <col min="12297" max="12297" width="15" style="108" customWidth="1"/>
    <col min="12298" max="12544" width="9.140625" style="108"/>
    <col min="12545" max="12545" width="24.28515625" style="108" customWidth="1"/>
    <col min="12546" max="12546" width="16" style="108" customWidth="1"/>
    <col min="12547" max="12547" width="13.7109375" style="108" customWidth="1"/>
    <col min="12548" max="12548" width="14.140625" style="108" customWidth="1"/>
    <col min="12549" max="12549" width="15" style="108" customWidth="1"/>
    <col min="12550" max="12550" width="13.42578125" style="108" customWidth="1"/>
    <col min="12551" max="12551" width="14.42578125" style="108" customWidth="1"/>
    <col min="12552" max="12552" width="13.5703125" style="108" customWidth="1"/>
    <col min="12553" max="12553" width="15" style="108" customWidth="1"/>
    <col min="12554" max="12800" width="9.140625" style="108"/>
    <col min="12801" max="12801" width="24.28515625" style="108" customWidth="1"/>
    <col min="12802" max="12802" width="16" style="108" customWidth="1"/>
    <col min="12803" max="12803" width="13.7109375" style="108" customWidth="1"/>
    <col min="12804" max="12804" width="14.140625" style="108" customWidth="1"/>
    <col min="12805" max="12805" width="15" style="108" customWidth="1"/>
    <col min="12806" max="12806" width="13.42578125" style="108" customWidth="1"/>
    <col min="12807" max="12807" width="14.42578125" style="108" customWidth="1"/>
    <col min="12808" max="12808" width="13.5703125" style="108" customWidth="1"/>
    <col min="12809" max="12809" width="15" style="108" customWidth="1"/>
    <col min="12810" max="13056" width="9.140625" style="108"/>
    <col min="13057" max="13057" width="24.28515625" style="108" customWidth="1"/>
    <col min="13058" max="13058" width="16" style="108" customWidth="1"/>
    <col min="13059" max="13059" width="13.7109375" style="108" customWidth="1"/>
    <col min="13060" max="13060" width="14.140625" style="108" customWidth="1"/>
    <col min="13061" max="13061" width="15" style="108" customWidth="1"/>
    <col min="13062" max="13062" width="13.42578125" style="108" customWidth="1"/>
    <col min="13063" max="13063" width="14.42578125" style="108" customWidth="1"/>
    <col min="13064" max="13064" width="13.5703125" style="108" customWidth="1"/>
    <col min="13065" max="13065" width="15" style="108" customWidth="1"/>
    <col min="13066" max="13312" width="9.140625" style="108"/>
    <col min="13313" max="13313" width="24.28515625" style="108" customWidth="1"/>
    <col min="13314" max="13314" width="16" style="108" customWidth="1"/>
    <col min="13315" max="13315" width="13.7109375" style="108" customWidth="1"/>
    <col min="13316" max="13316" width="14.140625" style="108" customWidth="1"/>
    <col min="13317" max="13317" width="15" style="108" customWidth="1"/>
    <col min="13318" max="13318" width="13.42578125" style="108" customWidth="1"/>
    <col min="13319" max="13319" width="14.42578125" style="108" customWidth="1"/>
    <col min="13320" max="13320" width="13.5703125" style="108" customWidth="1"/>
    <col min="13321" max="13321" width="15" style="108" customWidth="1"/>
    <col min="13322" max="13568" width="9.140625" style="108"/>
    <col min="13569" max="13569" width="24.28515625" style="108" customWidth="1"/>
    <col min="13570" max="13570" width="16" style="108" customWidth="1"/>
    <col min="13571" max="13571" width="13.7109375" style="108" customWidth="1"/>
    <col min="13572" max="13572" width="14.140625" style="108" customWidth="1"/>
    <col min="13573" max="13573" width="15" style="108" customWidth="1"/>
    <col min="13574" max="13574" width="13.42578125" style="108" customWidth="1"/>
    <col min="13575" max="13575" width="14.42578125" style="108" customWidth="1"/>
    <col min="13576" max="13576" width="13.5703125" style="108" customWidth="1"/>
    <col min="13577" max="13577" width="15" style="108" customWidth="1"/>
    <col min="13578" max="13824" width="9.140625" style="108"/>
    <col min="13825" max="13825" width="24.28515625" style="108" customWidth="1"/>
    <col min="13826" max="13826" width="16" style="108" customWidth="1"/>
    <col min="13827" max="13827" width="13.7109375" style="108" customWidth="1"/>
    <col min="13828" max="13828" width="14.140625" style="108" customWidth="1"/>
    <col min="13829" max="13829" width="15" style="108" customWidth="1"/>
    <col min="13830" max="13830" width="13.42578125" style="108" customWidth="1"/>
    <col min="13831" max="13831" width="14.42578125" style="108" customWidth="1"/>
    <col min="13832" max="13832" width="13.5703125" style="108" customWidth="1"/>
    <col min="13833" max="13833" width="15" style="108" customWidth="1"/>
    <col min="13834" max="14080" width="9.140625" style="108"/>
    <col min="14081" max="14081" width="24.28515625" style="108" customWidth="1"/>
    <col min="14082" max="14082" width="16" style="108" customWidth="1"/>
    <col min="14083" max="14083" width="13.7109375" style="108" customWidth="1"/>
    <col min="14084" max="14084" width="14.140625" style="108" customWidth="1"/>
    <col min="14085" max="14085" width="15" style="108" customWidth="1"/>
    <col min="14086" max="14086" width="13.42578125" style="108" customWidth="1"/>
    <col min="14087" max="14087" width="14.42578125" style="108" customWidth="1"/>
    <col min="14088" max="14088" width="13.5703125" style="108" customWidth="1"/>
    <col min="14089" max="14089" width="15" style="108" customWidth="1"/>
    <col min="14090" max="14336" width="9.140625" style="108"/>
    <col min="14337" max="14337" width="24.28515625" style="108" customWidth="1"/>
    <col min="14338" max="14338" width="16" style="108" customWidth="1"/>
    <col min="14339" max="14339" width="13.7109375" style="108" customWidth="1"/>
    <col min="14340" max="14340" width="14.140625" style="108" customWidth="1"/>
    <col min="14341" max="14341" width="15" style="108" customWidth="1"/>
    <col min="14342" max="14342" width="13.42578125" style="108" customWidth="1"/>
    <col min="14343" max="14343" width="14.42578125" style="108" customWidth="1"/>
    <col min="14344" max="14344" width="13.5703125" style="108" customWidth="1"/>
    <col min="14345" max="14345" width="15" style="108" customWidth="1"/>
    <col min="14346" max="14592" width="9.140625" style="108"/>
    <col min="14593" max="14593" width="24.28515625" style="108" customWidth="1"/>
    <col min="14594" max="14594" width="16" style="108" customWidth="1"/>
    <col min="14595" max="14595" width="13.7109375" style="108" customWidth="1"/>
    <col min="14596" max="14596" width="14.140625" style="108" customWidth="1"/>
    <col min="14597" max="14597" width="15" style="108" customWidth="1"/>
    <col min="14598" max="14598" width="13.42578125" style="108" customWidth="1"/>
    <col min="14599" max="14599" width="14.42578125" style="108" customWidth="1"/>
    <col min="14600" max="14600" width="13.5703125" style="108" customWidth="1"/>
    <col min="14601" max="14601" width="15" style="108" customWidth="1"/>
    <col min="14602" max="14848" width="9.140625" style="108"/>
    <col min="14849" max="14849" width="24.28515625" style="108" customWidth="1"/>
    <col min="14850" max="14850" width="16" style="108" customWidth="1"/>
    <col min="14851" max="14851" width="13.7109375" style="108" customWidth="1"/>
    <col min="14852" max="14852" width="14.140625" style="108" customWidth="1"/>
    <col min="14853" max="14853" width="15" style="108" customWidth="1"/>
    <col min="14854" max="14854" width="13.42578125" style="108" customWidth="1"/>
    <col min="14855" max="14855" width="14.42578125" style="108" customWidth="1"/>
    <col min="14856" max="14856" width="13.5703125" style="108" customWidth="1"/>
    <col min="14857" max="14857" width="15" style="108" customWidth="1"/>
    <col min="14858" max="15104" width="9.140625" style="108"/>
    <col min="15105" max="15105" width="24.28515625" style="108" customWidth="1"/>
    <col min="15106" max="15106" width="16" style="108" customWidth="1"/>
    <col min="15107" max="15107" width="13.7109375" style="108" customWidth="1"/>
    <col min="15108" max="15108" width="14.140625" style="108" customWidth="1"/>
    <col min="15109" max="15109" width="15" style="108" customWidth="1"/>
    <col min="15110" max="15110" width="13.42578125" style="108" customWidth="1"/>
    <col min="15111" max="15111" width="14.42578125" style="108" customWidth="1"/>
    <col min="15112" max="15112" width="13.5703125" style="108" customWidth="1"/>
    <col min="15113" max="15113" width="15" style="108" customWidth="1"/>
    <col min="15114" max="15360" width="9.140625" style="108"/>
    <col min="15361" max="15361" width="24.28515625" style="108" customWidth="1"/>
    <col min="15362" max="15362" width="16" style="108" customWidth="1"/>
    <col min="15363" max="15363" width="13.7109375" style="108" customWidth="1"/>
    <col min="15364" max="15364" width="14.140625" style="108" customWidth="1"/>
    <col min="15365" max="15365" width="15" style="108" customWidth="1"/>
    <col min="15366" max="15366" width="13.42578125" style="108" customWidth="1"/>
    <col min="15367" max="15367" width="14.42578125" style="108" customWidth="1"/>
    <col min="15368" max="15368" width="13.5703125" style="108" customWidth="1"/>
    <col min="15369" max="15369" width="15" style="108" customWidth="1"/>
    <col min="15370" max="15616" width="9.140625" style="108"/>
    <col min="15617" max="15617" width="24.28515625" style="108" customWidth="1"/>
    <col min="15618" max="15618" width="16" style="108" customWidth="1"/>
    <col min="15619" max="15619" width="13.7109375" style="108" customWidth="1"/>
    <col min="15620" max="15620" width="14.140625" style="108" customWidth="1"/>
    <col min="15621" max="15621" width="15" style="108" customWidth="1"/>
    <col min="15622" max="15622" width="13.42578125" style="108" customWidth="1"/>
    <col min="15623" max="15623" width="14.42578125" style="108" customWidth="1"/>
    <col min="15624" max="15624" width="13.5703125" style="108" customWidth="1"/>
    <col min="15625" max="15625" width="15" style="108" customWidth="1"/>
    <col min="15626" max="15872" width="9.140625" style="108"/>
    <col min="15873" max="15873" width="24.28515625" style="108" customWidth="1"/>
    <col min="15874" max="15874" width="16" style="108" customWidth="1"/>
    <col min="15875" max="15875" width="13.7109375" style="108" customWidth="1"/>
    <col min="15876" max="15876" width="14.140625" style="108" customWidth="1"/>
    <col min="15877" max="15877" width="15" style="108" customWidth="1"/>
    <col min="15878" max="15878" width="13.42578125" style="108" customWidth="1"/>
    <col min="15879" max="15879" width="14.42578125" style="108" customWidth="1"/>
    <col min="15880" max="15880" width="13.5703125" style="108" customWidth="1"/>
    <col min="15881" max="15881" width="15" style="108" customWidth="1"/>
    <col min="15882" max="16128" width="9.140625" style="108"/>
    <col min="16129" max="16129" width="24.28515625" style="108" customWidth="1"/>
    <col min="16130" max="16130" width="16" style="108" customWidth="1"/>
    <col min="16131" max="16131" width="13.7109375" style="108" customWidth="1"/>
    <col min="16132" max="16132" width="14.140625" style="108" customWidth="1"/>
    <col min="16133" max="16133" width="15" style="108" customWidth="1"/>
    <col min="16134" max="16134" width="13.42578125" style="108" customWidth="1"/>
    <col min="16135" max="16135" width="14.42578125" style="108" customWidth="1"/>
    <col min="16136" max="16136" width="13.5703125" style="108" customWidth="1"/>
    <col min="16137" max="16137" width="15" style="108" customWidth="1"/>
    <col min="16138" max="16384" width="9.140625" style="108"/>
  </cols>
  <sheetData>
    <row r="1" spans="1:9" x14ac:dyDescent="0.2">
      <c r="A1" s="1" t="s">
        <v>24</v>
      </c>
    </row>
    <row r="3" spans="1:9" ht="15.75" x14ac:dyDescent="0.25">
      <c r="A3" s="220" t="s">
        <v>289</v>
      </c>
      <c r="B3" s="107"/>
      <c r="C3" s="107"/>
      <c r="D3" s="107"/>
      <c r="E3" s="107"/>
      <c r="F3" s="107"/>
      <c r="G3" s="107"/>
    </row>
    <row r="4" spans="1:9" x14ac:dyDescent="0.25">
      <c r="A4" s="125" t="s">
        <v>0</v>
      </c>
    </row>
    <row r="5" spans="1:9" x14ac:dyDescent="0.25">
      <c r="B5" s="107"/>
      <c r="C5" s="107"/>
      <c r="D5" s="107"/>
      <c r="E5" s="109"/>
      <c r="F5" s="107"/>
      <c r="G5" s="107"/>
      <c r="H5" s="109"/>
    </row>
    <row r="6" spans="1:9" ht="38.25" x14ac:dyDescent="0.25">
      <c r="A6" s="40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194" t="s">
        <v>9</v>
      </c>
    </row>
    <row r="7" spans="1:9" x14ac:dyDescent="0.25">
      <c r="A7" s="110" t="s">
        <v>10</v>
      </c>
      <c r="B7" s="99">
        <v>1111</v>
      </c>
      <c r="C7" s="99">
        <v>1112</v>
      </c>
      <c r="D7" s="99">
        <v>1113</v>
      </c>
      <c r="E7" s="99">
        <v>1121</v>
      </c>
      <c r="F7" s="99">
        <v>1122</v>
      </c>
      <c r="G7" s="99">
        <v>1211</v>
      </c>
      <c r="H7" s="99">
        <v>1511</v>
      </c>
      <c r="I7" s="194"/>
    </row>
    <row r="8" spans="1:9" x14ac:dyDescent="0.25">
      <c r="A8" s="6" t="s">
        <v>11</v>
      </c>
      <c r="B8" s="111">
        <v>2962710.98</v>
      </c>
      <c r="C8" s="111">
        <v>54200.89</v>
      </c>
      <c r="D8" s="111">
        <v>224722.92</v>
      </c>
      <c r="E8" s="111">
        <v>559031.43000000005</v>
      </c>
      <c r="F8" s="112"/>
      <c r="G8" s="113">
        <v>5252142.5</v>
      </c>
      <c r="H8" s="111">
        <v>0</v>
      </c>
      <c r="I8" s="114">
        <f>SUM(B8:H8)</f>
        <v>9052808.7200000007</v>
      </c>
    </row>
    <row r="9" spans="1:9" x14ac:dyDescent="0.25">
      <c r="A9" s="6" t="s">
        <v>12</v>
      </c>
      <c r="B9" s="111">
        <v>2738982.34</v>
      </c>
      <c r="C9" s="111">
        <v>37423.300000000003</v>
      </c>
      <c r="D9" s="111">
        <v>263800.42</v>
      </c>
      <c r="E9" s="111">
        <v>223575.15</v>
      </c>
      <c r="F9" s="112"/>
      <c r="G9" s="113">
        <v>6469795.5300000003</v>
      </c>
      <c r="H9" s="111">
        <v>9648.75</v>
      </c>
      <c r="I9" s="114">
        <f t="shared" ref="I9:I19" si="0">SUM(B9:H9)</f>
        <v>9743225.4900000002</v>
      </c>
    </row>
    <row r="10" spans="1:9" x14ac:dyDescent="0.25">
      <c r="A10" s="6" t="s">
        <v>13</v>
      </c>
      <c r="B10" s="111">
        <v>2521583.8199999998</v>
      </c>
      <c r="C10" s="111">
        <v>112197.22</v>
      </c>
      <c r="D10" s="111">
        <v>181767.86</v>
      </c>
      <c r="E10" s="111">
        <v>4678361.4800000004</v>
      </c>
      <c r="F10" s="112"/>
      <c r="G10" s="113">
        <v>3369082.48</v>
      </c>
      <c r="H10" s="111">
        <v>6981.57</v>
      </c>
      <c r="I10" s="114">
        <f t="shared" si="0"/>
        <v>10869974.430000002</v>
      </c>
    </row>
    <row r="11" spans="1:9" x14ac:dyDescent="0.25">
      <c r="A11" s="6" t="s">
        <v>14</v>
      </c>
      <c r="B11" s="111">
        <v>2089658.8</v>
      </c>
      <c r="C11" s="111">
        <v>0</v>
      </c>
      <c r="D11" s="111">
        <v>174831.44</v>
      </c>
      <c r="E11" s="111">
        <v>812017.32</v>
      </c>
      <c r="F11" s="112"/>
      <c r="G11" s="113">
        <v>3372276.48</v>
      </c>
      <c r="H11" s="111">
        <v>0</v>
      </c>
      <c r="I11" s="114">
        <f t="shared" si="0"/>
        <v>6448784.04</v>
      </c>
    </row>
    <row r="12" spans="1:9" x14ac:dyDescent="0.25">
      <c r="A12" s="6" t="s">
        <v>15</v>
      </c>
      <c r="B12" s="111">
        <v>523657.27</v>
      </c>
      <c r="C12" s="111">
        <v>0</v>
      </c>
      <c r="D12" s="111">
        <v>195222.97</v>
      </c>
      <c r="E12" s="111">
        <v>0</v>
      </c>
      <c r="F12" s="112"/>
      <c r="G12" s="113">
        <v>4859277.78</v>
      </c>
      <c r="H12" s="111">
        <v>0</v>
      </c>
      <c r="I12" s="114">
        <f t="shared" si="0"/>
        <v>5578158.0200000005</v>
      </c>
    </row>
    <row r="13" spans="1:9" x14ac:dyDescent="0.25">
      <c r="A13" s="6" t="s">
        <v>16</v>
      </c>
      <c r="B13" s="111">
        <v>1801679.18</v>
      </c>
      <c r="C13" s="111">
        <v>0</v>
      </c>
      <c r="D13" s="111">
        <v>224303.94</v>
      </c>
      <c r="E13" s="111">
        <v>1959492.22</v>
      </c>
      <c r="F13" s="112"/>
      <c r="G13" s="113">
        <v>3191430.85</v>
      </c>
      <c r="H13" s="111">
        <v>2767291.42</v>
      </c>
      <c r="I13" s="114">
        <f t="shared" si="0"/>
        <v>9944197.6099999994</v>
      </c>
    </row>
    <row r="14" spans="1:9" x14ac:dyDescent="0.25">
      <c r="A14" s="6" t="s">
        <v>17</v>
      </c>
      <c r="B14" s="111">
        <v>2639253.23</v>
      </c>
      <c r="C14" s="111">
        <v>0</v>
      </c>
      <c r="D14" s="111">
        <v>263553.65999999997</v>
      </c>
      <c r="E14" s="111">
        <v>3593144.87</v>
      </c>
      <c r="F14" s="111"/>
      <c r="G14" s="113">
        <v>4564190.4400000004</v>
      </c>
      <c r="H14" s="111">
        <v>44883.49</v>
      </c>
      <c r="I14" s="114">
        <f t="shared" si="0"/>
        <v>11105025.689999999</v>
      </c>
    </row>
    <row r="15" spans="1:9" x14ac:dyDescent="0.25">
      <c r="A15" s="6" t="s">
        <v>18</v>
      </c>
      <c r="B15" s="111">
        <v>2736308.55</v>
      </c>
      <c r="C15" s="111">
        <v>0</v>
      </c>
      <c r="D15" s="111">
        <v>263788.33</v>
      </c>
      <c r="E15" s="111">
        <v>0</v>
      </c>
      <c r="F15" s="112">
        <v>3578460</v>
      </c>
      <c r="G15" s="113">
        <v>6249409.1500000004</v>
      </c>
      <c r="H15" s="111">
        <v>45080.95</v>
      </c>
      <c r="I15" s="114">
        <f t="shared" si="0"/>
        <v>12873046.98</v>
      </c>
    </row>
    <row r="16" spans="1:9" x14ac:dyDescent="0.25">
      <c r="A16" s="6" t="s">
        <v>19</v>
      </c>
      <c r="B16" s="111">
        <v>2702570.31</v>
      </c>
      <c r="C16" s="111">
        <v>0</v>
      </c>
      <c r="D16" s="111">
        <v>310205.65000000002</v>
      </c>
      <c r="E16" s="111">
        <v>3967864.91</v>
      </c>
      <c r="F16" s="112"/>
      <c r="G16" s="113">
        <v>4552347.4800000004</v>
      </c>
      <c r="H16" s="111">
        <v>43798.93</v>
      </c>
      <c r="I16" s="114">
        <f t="shared" si="0"/>
        <v>11576787.280000001</v>
      </c>
    </row>
    <row r="17" spans="1:9" x14ac:dyDescent="0.25">
      <c r="A17" s="6" t="s">
        <v>20</v>
      </c>
      <c r="B17" s="111">
        <v>2791487.08</v>
      </c>
      <c r="C17" s="111">
        <v>23084.85</v>
      </c>
      <c r="D17" s="111">
        <v>260836.93</v>
      </c>
      <c r="E17" s="111">
        <v>916227.96</v>
      </c>
      <c r="F17" s="112"/>
      <c r="G17" s="113">
        <v>4626008.59</v>
      </c>
      <c r="H17" s="111">
        <v>39236.04</v>
      </c>
      <c r="I17" s="114">
        <f t="shared" si="0"/>
        <v>8656881.4499999993</v>
      </c>
    </row>
    <row r="18" spans="1:9" x14ac:dyDescent="0.25">
      <c r="A18" s="6" t="s">
        <v>21</v>
      </c>
      <c r="B18" s="111">
        <v>2757171.88</v>
      </c>
      <c r="C18" s="111">
        <v>22544.44</v>
      </c>
      <c r="D18" s="111">
        <v>245425.96</v>
      </c>
      <c r="E18" s="111">
        <v>226462.69</v>
      </c>
      <c r="F18" s="112"/>
      <c r="G18" s="113">
        <v>6621002.2300000004</v>
      </c>
      <c r="H18" s="111">
        <v>20446.59</v>
      </c>
      <c r="I18" s="114">
        <f t="shared" si="0"/>
        <v>9893053.7899999991</v>
      </c>
    </row>
    <row r="19" spans="1:9" x14ac:dyDescent="0.25">
      <c r="A19" s="6" t="s">
        <v>22</v>
      </c>
      <c r="B19" s="111">
        <v>3218310.47</v>
      </c>
      <c r="C19" s="111">
        <v>216617</v>
      </c>
      <c r="D19" s="111">
        <v>235297.61</v>
      </c>
      <c r="E19" s="111">
        <v>4349236.3</v>
      </c>
      <c r="F19" s="112"/>
      <c r="G19" s="113">
        <v>5248774.17</v>
      </c>
      <c r="H19" s="111">
        <v>632252.93999999994</v>
      </c>
      <c r="I19" s="115">
        <f t="shared" si="0"/>
        <v>13900488.49</v>
      </c>
    </row>
    <row r="20" spans="1:9" ht="30" x14ac:dyDescent="0.25">
      <c r="A20" s="122" t="s">
        <v>23</v>
      </c>
      <c r="B20" s="123">
        <f>SUM(B8:B19)</f>
        <v>29483373.91</v>
      </c>
      <c r="C20" s="123">
        <f t="shared" ref="C20:H20" si="1">SUM(C8:C19)</f>
        <v>466067.7</v>
      </c>
      <c r="D20" s="123">
        <f t="shared" si="1"/>
        <v>2843757.69</v>
      </c>
      <c r="E20" s="123">
        <f t="shared" si="1"/>
        <v>21285414.330000002</v>
      </c>
      <c r="F20" s="123">
        <f t="shared" si="1"/>
        <v>3578460</v>
      </c>
      <c r="G20" s="123">
        <f t="shared" si="1"/>
        <v>58375737.680000022</v>
      </c>
      <c r="H20" s="123">
        <f t="shared" si="1"/>
        <v>3609620.68</v>
      </c>
      <c r="I20" s="124">
        <f>SUM(I8:I19)</f>
        <v>119642431.98999999</v>
      </c>
    </row>
    <row r="21" spans="1:9" ht="15" x14ac:dyDescent="0.25">
      <c r="A21" s="116"/>
      <c r="B21" s="117"/>
      <c r="C21" s="117"/>
      <c r="D21" s="117"/>
      <c r="E21" s="117"/>
      <c r="F21" s="117"/>
      <c r="G21" s="117"/>
      <c r="H21" s="117"/>
      <c r="I21" s="117"/>
    </row>
    <row r="22" spans="1:9" ht="25.5" x14ac:dyDescent="0.25">
      <c r="A22" s="186" t="s">
        <v>290</v>
      </c>
      <c r="B22" s="187">
        <v>32271500</v>
      </c>
      <c r="C22" s="187">
        <v>627000</v>
      </c>
      <c r="D22" s="187">
        <v>2660000</v>
      </c>
      <c r="E22" s="187">
        <v>24700000</v>
      </c>
      <c r="F22" s="187"/>
      <c r="G22" s="187">
        <v>61854500</v>
      </c>
      <c r="H22" s="187">
        <v>3520000</v>
      </c>
      <c r="I22" s="187">
        <f>SUM(B22:H22)</f>
        <v>125633000</v>
      </c>
    </row>
    <row r="23" spans="1:9" ht="38.25" x14ac:dyDescent="0.25">
      <c r="A23" s="186" t="s">
        <v>291</v>
      </c>
      <c r="B23" s="187">
        <v>32271500</v>
      </c>
      <c r="C23" s="187">
        <v>627000</v>
      </c>
      <c r="D23" s="187">
        <v>2660000</v>
      </c>
      <c r="E23" s="187">
        <v>24700000</v>
      </c>
      <c r="F23" s="187">
        <v>3580000</v>
      </c>
      <c r="G23" s="187">
        <v>61854500</v>
      </c>
      <c r="H23" s="187">
        <v>3520000</v>
      </c>
      <c r="I23" s="187">
        <f>SUM(B23:H23)</f>
        <v>129213000</v>
      </c>
    </row>
    <row r="24" spans="1:9" ht="38.25" x14ac:dyDescent="0.25">
      <c r="A24" s="188" t="s">
        <v>292</v>
      </c>
      <c r="B24" s="189">
        <v>25817500</v>
      </c>
      <c r="C24" s="189">
        <v>502000</v>
      </c>
      <c r="D24" s="189">
        <v>2128000</v>
      </c>
      <c r="E24" s="189">
        <v>19760000</v>
      </c>
      <c r="F24" s="189">
        <v>3580000</v>
      </c>
      <c r="G24" s="189">
        <v>49483500</v>
      </c>
      <c r="H24" s="189">
        <v>3520000</v>
      </c>
      <c r="I24" s="190">
        <f>SUM(B24:H24)</f>
        <v>104791000</v>
      </c>
    </row>
    <row r="25" spans="1:9" x14ac:dyDescent="0.25">
      <c r="A25" s="188" t="s">
        <v>293</v>
      </c>
      <c r="B25" s="191">
        <f t="shared" ref="B25:I25" si="2">B20/B24</f>
        <v>1.1419918237629514</v>
      </c>
      <c r="C25" s="191">
        <f t="shared" si="2"/>
        <v>0.9284217131474104</v>
      </c>
      <c r="D25" s="191">
        <f t="shared" si="2"/>
        <v>1.3363522979323308</v>
      </c>
      <c r="E25" s="191">
        <f t="shared" si="2"/>
        <v>1.077197081477733</v>
      </c>
      <c r="F25" s="191">
        <f t="shared" si="2"/>
        <v>0.99956983240223463</v>
      </c>
      <c r="G25" s="191">
        <f t="shared" si="2"/>
        <v>1.1797010656077282</v>
      </c>
      <c r="H25" s="191">
        <f t="shared" si="2"/>
        <v>1.0254604204545454</v>
      </c>
      <c r="I25" s="191">
        <f t="shared" si="2"/>
        <v>1.1417243082898341</v>
      </c>
    </row>
    <row r="26" spans="1:9" x14ac:dyDescent="0.25">
      <c r="A26" s="118"/>
      <c r="B26" s="119"/>
      <c r="C26" s="119"/>
      <c r="D26" s="119"/>
      <c r="E26" s="119"/>
      <c r="F26" s="119"/>
      <c r="G26" s="119"/>
      <c r="H26" s="119"/>
      <c r="I26" s="119"/>
    </row>
    <row r="27" spans="1:9" x14ac:dyDescent="0.25">
      <c r="A27" s="192" t="s">
        <v>294</v>
      </c>
      <c r="B27" s="189">
        <v>31285330.210000001</v>
      </c>
      <c r="C27" s="189">
        <v>835384.91</v>
      </c>
      <c r="D27" s="189">
        <v>2817554.57</v>
      </c>
      <c r="E27" s="189">
        <v>26243565.710000001</v>
      </c>
      <c r="F27" s="189">
        <v>562210</v>
      </c>
      <c r="G27" s="189">
        <v>59079128.520000003</v>
      </c>
      <c r="H27" s="189">
        <v>3723599.87</v>
      </c>
      <c r="I27" s="193">
        <f>SUM(B27:H27)</f>
        <v>124546773.79000001</v>
      </c>
    </row>
    <row r="28" spans="1:9" x14ac:dyDescent="0.25">
      <c r="A28" s="120"/>
      <c r="B28" s="121"/>
      <c r="C28" s="121"/>
      <c r="D28" s="121"/>
      <c r="E28" s="121"/>
      <c r="F28" s="121"/>
      <c r="G28" s="121"/>
      <c r="H28" s="121"/>
      <c r="I28" s="119"/>
    </row>
  </sheetData>
  <mergeCells count="1">
    <mergeCell ref="I6:I7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7260-AAC5-42A2-93D7-D7D24ED768E5}">
  <sheetPr>
    <tabColor rgb="FFC00000"/>
  </sheetPr>
  <dimension ref="A1:H50"/>
  <sheetViews>
    <sheetView tabSelected="1" workbookViewId="0">
      <selection activeCell="I23" sqref="I23"/>
    </sheetView>
  </sheetViews>
  <sheetFormatPr defaultRowHeight="12.75" x14ac:dyDescent="0.2"/>
  <cols>
    <col min="1" max="1" width="5.42578125" style="1" customWidth="1"/>
    <col min="2" max="2" width="9.7109375" style="1" customWidth="1"/>
    <col min="3" max="3" width="11.42578125" style="1" customWidth="1"/>
    <col min="4" max="4" width="11.5703125" style="1" customWidth="1"/>
    <col min="5" max="5" width="12.42578125" style="1" customWidth="1"/>
    <col min="6" max="6" width="11.85546875" style="1" customWidth="1"/>
    <col min="7" max="7" width="11.7109375" style="1" customWidth="1"/>
    <col min="8" max="8" width="12.85546875" style="1" customWidth="1"/>
    <col min="9" max="16384" width="9.140625" style="1"/>
  </cols>
  <sheetData>
    <row r="1" spans="1:8" x14ac:dyDescent="0.2">
      <c r="A1" s="10" t="s">
        <v>270</v>
      </c>
    </row>
    <row r="2" spans="1:8" x14ac:dyDescent="0.2">
      <c r="A2" s="25"/>
    </row>
    <row r="3" spans="1:8" ht="15.75" x14ac:dyDescent="0.25">
      <c r="A3" s="58" t="s">
        <v>271</v>
      </c>
      <c r="B3" s="58"/>
      <c r="C3" s="59"/>
      <c r="D3" s="59"/>
      <c r="E3" s="59"/>
      <c r="F3" s="59"/>
      <c r="G3" s="59"/>
    </row>
    <row r="4" spans="1:8" ht="15.75" x14ac:dyDescent="0.25">
      <c r="A4" s="168" t="s">
        <v>0</v>
      </c>
      <c r="B4" s="58"/>
      <c r="C4" s="59"/>
      <c r="D4" s="59"/>
      <c r="E4" s="59"/>
      <c r="F4" s="59"/>
      <c r="G4" s="59"/>
    </row>
    <row r="5" spans="1:8" x14ac:dyDescent="0.2">
      <c r="A5" s="5"/>
      <c r="B5" s="60"/>
      <c r="C5" s="217" t="s">
        <v>0</v>
      </c>
      <c r="D5" s="218"/>
      <c r="E5" s="218"/>
      <c r="F5" s="218"/>
      <c r="G5" s="218"/>
      <c r="H5" s="219"/>
    </row>
    <row r="6" spans="1:8" x14ac:dyDescent="0.2">
      <c r="A6" s="88" t="s">
        <v>272</v>
      </c>
      <c r="B6" s="89"/>
      <c r="C6" s="90">
        <v>2009</v>
      </c>
      <c r="D6" s="90">
        <v>2010</v>
      </c>
      <c r="E6" s="90">
        <v>2011</v>
      </c>
      <c r="F6" s="90">
        <v>2012</v>
      </c>
      <c r="G6" s="90">
        <v>2013</v>
      </c>
      <c r="H6" s="90">
        <v>2014</v>
      </c>
    </row>
    <row r="7" spans="1:8" ht="22.5" x14ac:dyDescent="0.2">
      <c r="A7" s="89">
        <v>451</v>
      </c>
      <c r="B7" s="61" t="s">
        <v>273</v>
      </c>
      <c r="C7" s="62">
        <v>9187500</v>
      </c>
      <c r="D7" s="62">
        <v>17875000</v>
      </c>
      <c r="E7" s="62">
        <v>16017045</v>
      </c>
      <c r="F7" s="62">
        <v>29642682.219999999</v>
      </c>
      <c r="G7" s="62">
        <v>25638150.219999999</v>
      </c>
      <c r="H7" s="62">
        <v>21633618.219999999</v>
      </c>
    </row>
    <row r="8" spans="1:8" x14ac:dyDescent="0.2">
      <c r="A8" s="63"/>
      <c r="B8" s="64"/>
      <c r="C8" s="91">
        <v>2015</v>
      </c>
      <c r="D8" s="91">
        <v>2016</v>
      </c>
      <c r="E8" s="91">
        <v>2017</v>
      </c>
      <c r="F8" s="91">
        <v>2018</v>
      </c>
      <c r="G8" s="91">
        <v>2019</v>
      </c>
      <c r="H8" s="91">
        <v>2020</v>
      </c>
    </row>
    <row r="9" spans="1:8" ht="21" customHeight="1" x14ac:dyDescent="0.2">
      <c r="A9" s="63"/>
      <c r="B9" s="85"/>
      <c r="C9" s="62">
        <v>17629086.219999999</v>
      </c>
      <c r="D9" s="65">
        <v>13958265.220000001</v>
      </c>
      <c r="E9" s="66">
        <v>13419403.08</v>
      </c>
      <c r="F9" s="66">
        <v>15190106.189999999</v>
      </c>
      <c r="G9" s="66">
        <v>33762738.219999999</v>
      </c>
      <c r="H9" s="62">
        <v>28284952</v>
      </c>
    </row>
    <row r="10" spans="1:8" x14ac:dyDescent="0.2">
      <c r="A10" s="59"/>
      <c r="B10" s="59"/>
      <c r="C10" s="59"/>
      <c r="D10" s="59"/>
      <c r="E10" s="59"/>
      <c r="F10" s="59"/>
      <c r="G10" s="59"/>
    </row>
    <row r="11" spans="1:8" x14ac:dyDescent="0.2">
      <c r="A11" s="67" t="s">
        <v>408</v>
      </c>
      <c r="B11" s="67"/>
      <c r="C11" s="67"/>
      <c r="D11" s="67"/>
      <c r="E11" s="59"/>
      <c r="F11" s="59"/>
      <c r="G11" s="59"/>
    </row>
    <row r="12" spans="1:8" x14ac:dyDescent="0.2">
      <c r="A12" s="67"/>
      <c r="B12" s="67"/>
      <c r="C12" s="67"/>
      <c r="D12" s="67"/>
      <c r="E12" s="59"/>
      <c r="F12" s="59"/>
      <c r="G12" s="59"/>
    </row>
    <row r="13" spans="1:8" x14ac:dyDescent="0.2">
      <c r="A13" s="68" t="s">
        <v>233</v>
      </c>
      <c r="B13" s="69"/>
      <c r="C13" s="59"/>
      <c r="D13" s="70"/>
      <c r="E13" s="70" t="s">
        <v>234</v>
      </c>
      <c r="F13" s="71"/>
      <c r="G13" s="71"/>
    </row>
    <row r="14" spans="1:8" x14ac:dyDescent="0.2">
      <c r="A14" s="72"/>
      <c r="B14" s="69"/>
      <c r="C14" s="59"/>
      <c r="D14" s="70"/>
      <c r="E14" s="70" t="s">
        <v>274</v>
      </c>
      <c r="F14" s="71"/>
      <c r="G14" s="71"/>
    </row>
    <row r="15" spans="1:8" x14ac:dyDescent="0.2">
      <c r="A15" s="72"/>
      <c r="B15" s="69"/>
      <c r="C15" s="59"/>
      <c r="D15" s="70"/>
      <c r="E15" s="70" t="s">
        <v>235</v>
      </c>
      <c r="F15" s="71"/>
      <c r="G15" s="71"/>
    </row>
    <row r="16" spans="1:8" x14ac:dyDescent="0.2">
      <c r="A16" s="72"/>
      <c r="B16" s="69"/>
      <c r="C16" s="59"/>
      <c r="D16" s="70"/>
      <c r="E16" s="70" t="s">
        <v>236</v>
      </c>
      <c r="F16" s="71"/>
      <c r="G16" s="71"/>
    </row>
    <row r="17" spans="1:7" x14ac:dyDescent="0.2">
      <c r="A17" s="69"/>
      <c r="B17" s="68"/>
      <c r="C17" s="59"/>
      <c r="D17" s="73"/>
      <c r="E17" s="73" t="s">
        <v>237</v>
      </c>
      <c r="F17" s="71"/>
      <c r="G17" s="71"/>
    </row>
    <row r="18" spans="1:7" x14ac:dyDescent="0.2">
      <c r="A18" s="74" t="s">
        <v>238</v>
      </c>
      <c r="B18" s="68"/>
      <c r="C18" s="59"/>
      <c r="D18" s="73"/>
      <c r="E18" s="71"/>
      <c r="F18" s="71"/>
      <c r="G18" s="71"/>
    </row>
    <row r="19" spans="1:7" x14ac:dyDescent="0.2">
      <c r="A19" s="59"/>
      <c r="B19" s="59"/>
      <c r="C19" s="59"/>
      <c r="D19" s="59"/>
      <c r="E19" s="59"/>
      <c r="F19" s="59"/>
      <c r="G19" s="59"/>
    </row>
    <row r="20" spans="1:7" x14ac:dyDescent="0.2">
      <c r="A20" s="68" t="s">
        <v>239</v>
      </c>
      <c r="B20" s="69"/>
      <c r="C20" s="59"/>
      <c r="D20" s="70"/>
      <c r="E20" s="70" t="s">
        <v>234</v>
      </c>
      <c r="F20" s="71"/>
      <c r="G20" s="71"/>
    </row>
    <row r="21" spans="1:7" x14ac:dyDescent="0.2">
      <c r="A21" s="72"/>
      <c r="B21" s="69"/>
      <c r="C21" s="59"/>
      <c r="D21" s="70"/>
      <c r="E21" s="70" t="s">
        <v>275</v>
      </c>
      <c r="F21" s="71"/>
      <c r="G21" s="71"/>
    </row>
    <row r="22" spans="1:7" x14ac:dyDescent="0.2">
      <c r="A22" s="72"/>
      <c r="B22" s="69"/>
      <c r="C22" s="59"/>
      <c r="D22" s="70"/>
      <c r="E22" s="70" t="s">
        <v>240</v>
      </c>
      <c r="F22" s="71"/>
      <c r="G22" s="71"/>
    </row>
    <row r="23" spans="1:7" x14ac:dyDescent="0.2">
      <c r="A23" s="72"/>
      <c r="B23" s="69"/>
      <c r="C23" s="59"/>
      <c r="D23" s="70"/>
      <c r="E23" s="70" t="s">
        <v>241</v>
      </c>
      <c r="F23" s="71"/>
      <c r="G23" s="71"/>
    </row>
    <row r="24" spans="1:7" x14ac:dyDescent="0.2">
      <c r="A24" s="72"/>
      <c r="B24" s="68"/>
      <c r="C24" s="59"/>
      <c r="D24" s="73"/>
      <c r="E24" s="73" t="s">
        <v>242</v>
      </c>
      <c r="F24" s="71"/>
      <c r="G24" s="71"/>
    </row>
    <row r="25" spans="1:7" x14ac:dyDescent="0.2">
      <c r="A25" s="69"/>
      <c r="B25" s="69"/>
      <c r="C25" s="59"/>
      <c r="D25" s="70"/>
      <c r="E25" s="71"/>
      <c r="F25" s="71"/>
      <c r="G25" s="71"/>
    </row>
    <row r="26" spans="1:7" x14ac:dyDescent="0.2">
      <c r="A26" s="68" t="s">
        <v>243</v>
      </c>
      <c r="B26" s="69"/>
      <c r="C26" s="59"/>
      <c r="D26" s="70"/>
      <c r="E26" s="70" t="s">
        <v>244</v>
      </c>
      <c r="F26" s="71"/>
      <c r="G26" s="71"/>
    </row>
    <row r="27" spans="1:7" x14ac:dyDescent="0.2">
      <c r="A27" s="75"/>
      <c r="B27" s="69"/>
      <c r="C27" s="59"/>
      <c r="D27" s="70"/>
      <c r="E27" s="70" t="s">
        <v>276</v>
      </c>
      <c r="F27" s="71"/>
      <c r="G27" s="71"/>
    </row>
    <row r="28" spans="1:7" x14ac:dyDescent="0.2">
      <c r="A28" s="75"/>
      <c r="B28" s="69"/>
      <c r="C28" s="59"/>
      <c r="D28" s="70"/>
      <c r="E28" s="70" t="s">
        <v>245</v>
      </c>
      <c r="F28" s="71"/>
      <c r="G28" s="71"/>
    </row>
    <row r="29" spans="1:7" x14ac:dyDescent="0.2">
      <c r="A29" s="75"/>
      <c r="B29" s="69"/>
      <c r="C29" s="59"/>
      <c r="D29" s="70"/>
      <c r="E29" s="70" t="s">
        <v>246</v>
      </c>
      <c r="F29" s="71"/>
      <c r="G29" s="71"/>
    </row>
    <row r="30" spans="1:7" x14ac:dyDescent="0.2">
      <c r="A30" s="75"/>
      <c r="B30" s="68"/>
      <c r="C30" s="59"/>
      <c r="D30" s="73"/>
      <c r="E30" s="73" t="s">
        <v>247</v>
      </c>
      <c r="F30" s="71"/>
      <c r="G30" s="71"/>
    </row>
    <row r="31" spans="1:7" x14ac:dyDescent="0.2">
      <c r="A31" s="75"/>
      <c r="B31" s="68"/>
      <c r="C31" s="59"/>
      <c r="D31" s="73"/>
      <c r="E31" s="71"/>
      <c r="F31" s="71"/>
      <c r="G31" s="71"/>
    </row>
    <row r="32" spans="1:7" x14ac:dyDescent="0.2">
      <c r="A32" s="1" t="s">
        <v>277</v>
      </c>
      <c r="C32" s="59"/>
      <c r="D32" s="5"/>
      <c r="E32" s="5" t="s">
        <v>278</v>
      </c>
      <c r="F32" s="71"/>
      <c r="G32" s="73"/>
    </row>
    <row r="33" spans="1:7" x14ac:dyDescent="0.2">
      <c r="C33" s="59"/>
      <c r="D33" s="5"/>
      <c r="E33" s="5" t="s">
        <v>279</v>
      </c>
      <c r="F33" s="71"/>
      <c r="G33" s="73"/>
    </row>
    <row r="34" spans="1:7" x14ac:dyDescent="0.2">
      <c r="C34" s="59"/>
      <c r="D34" s="5"/>
      <c r="E34" s="5" t="s">
        <v>248</v>
      </c>
      <c r="F34" s="76"/>
      <c r="G34" s="73"/>
    </row>
    <row r="35" spans="1:7" x14ac:dyDescent="0.2">
      <c r="C35" s="59"/>
      <c r="D35" s="5"/>
      <c r="E35" s="5" t="s">
        <v>249</v>
      </c>
      <c r="F35" s="71"/>
      <c r="G35" s="73"/>
    </row>
    <row r="36" spans="1:7" x14ac:dyDescent="0.2">
      <c r="C36" s="59"/>
      <c r="D36" s="5"/>
      <c r="E36" s="5" t="s">
        <v>250</v>
      </c>
      <c r="F36" s="71"/>
      <c r="G36" s="73"/>
    </row>
    <row r="37" spans="1:7" x14ac:dyDescent="0.2">
      <c r="A37" s="75"/>
      <c r="B37" s="68"/>
      <c r="C37" s="59"/>
      <c r="D37" s="73"/>
      <c r="E37" s="71"/>
      <c r="F37" s="71"/>
      <c r="G37" s="71"/>
    </row>
    <row r="38" spans="1:7" x14ac:dyDescent="0.2">
      <c r="A38" s="1" t="s">
        <v>280</v>
      </c>
      <c r="C38" s="59"/>
      <c r="D38" s="5"/>
      <c r="E38" s="5" t="s">
        <v>278</v>
      </c>
      <c r="F38" s="71"/>
      <c r="G38" s="73"/>
    </row>
    <row r="39" spans="1:7" x14ac:dyDescent="0.2">
      <c r="C39" s="59"/>
      <c r="D39" s="5"/>
      <c r="E39" s="5" t="s">
        <v>281</v>
      </c>
      <c r="F39" s="71"/>
      <c r="G39" s="73"/>
    </row>
    <row r="40" spans="1:7" x14ac:dyDescent="0.2">
      <c r="C40" s="59"/>
      <c r="D40" s="5"/>
      <c r="E40" s="43" t="s">
        <v>251</v>
      </c>
      <c r="F40" s="76"/>
      <c r="G40" s="73"/>
    </row>
    <row r="41" spans="1:7" x14ac:dyDescent="0.2">
      <c r="C41" s="59"/>
      <c r="D41" s="5"/>
      <c r="E41" s="5" t="s">
        <v>252</v>
      </c>
      <c r="F41" s="71"/>
      <c r="G41" s="73"/>
    </row>
    <row r="42" spans="1:7" x14ac:dyDescent="0.2">
      <c r="C42" s="59"/>
      <c r="D42" s="5"/>
      <c r="E42" s="5" t="s">
        <v>250</v>
      </c>
      <c r="F42" s="71"/>
      <c r="G42" s="73"/>
    </row>
    <row r="43" spans="1:7" x14ac:dyDescent="0.2">
      <c r="A43" s="75"/>
      <c r="B43" s="68"/>
      <c r="C43" s="59"/>
      <c r="D43" s="73"/>
      <c r="E43" s="59"/>
      <c r="F43" s="59"/>
      <c r="G43" s="59"/>
    </row>
    <row r="44" spans="1:7" x14ac:dyDescent="0.2">
      <c r="A44" s="59"/>
      <c r="B44" s="59"/>
      <c r="C44" s="59"/>
      <c r="D44" s="59"/>
      <c r="E44" s="77"/>
      <c r="F44" s="59"/>
      <c r="G44" s="59"/>
    </row>
    <row r="45" spans="1:7" x14ac:dyDescent="0.2">
      <c r="A45" s="78" t="s">
        <v>253</v>
      </c>
      <c r="B45" s="79" t="s">
        <v>409</v>
      </c>
      <c r="C45" s="80"/>
      <c r="D45" s="80"/>
      <c r="E45" s="178">
        <v>0</v>
      </c>
      <c r="F45" s="59"/>
      <c r="G45" s="59"/>
    </row>
    <row r="46" spans="1:7" x14ac:dyDescent="0.2">
      <c r="A46" s="78" t="s">
        <v>254</v>
      </c>
      <c r="B46" s="79" t="s">
        <v>409</v>
      </c>
      <c r="C46" s="81"/>
      <c r="D46" s="81"/>
      <c r="E46" s="178">
        <v>2856400</v>
      </c>
      <c r="F46" s="59"/>
      <c r="G46" s="59"/>
    </row>
    <row r="47" spans="1:7" x14ac:dyDescent="0.2">
      <c r="A47" s="78" t="s">
        <v>255</v>
      </c>
      <c r="B47" s="79" t="s">
        <v>409</v>
      </c>
      <c r="C47" s="81"/>
      <c r="D47" s="81"/>
      <c r="E47" s="178">
        <v>0</v>
      </c>
      <c r="F47" s="59"/>
      <c r="G47" s="59"/>
    </row>
    <row r="48" spans="1:7" x14ac:dyDescent="0.2">
      <c r="A48" s="78" t="s">
        <v>256</v>
      </c>
      <c r="B48" s="79" t="s">
        <v>409</v>
      </c>
      <c r="C48" s="82"/>
      <c r="D48" s="83"/>
      <c r="E48" s="178">
        <v>21428560</v>
      </c>
      <c r="F48" s="59"/>
      <c r="G48" s="59"/>
    </row>
    <row r="49" spans="1:7" x14ac:dyDescent="0.2">
      <c r="A49" s="84" t="s">
        <v>257</v>
      </c>
      <c r="B49" s="79" t="s">
        <v>409</v>
      </c>
      <c r="C49" s="82"/>
      <c r="D49" s="83"/>
      <c r="E49" s="178">
        <v>3999992</v>
      </c>
      <c r="F49" s="59"/>
      <c r="G49" s="59"/>
    </row>
    <row r="50" spans="1:7" x14ac:dyDescent="0.2">
      <c r="A50" s="101"/>
      <c r="B50" s="101" t="s">
        <v>258</v>
      </c>
      <c r="C50" s="102"/>
      <c r="D50" s="102"/>
      <c r="E50" s="103">
        <f>SUM(E45:E49)</f>
        <v>28284952</v>
      </c>
      <c r="F50" s="59"/>
      <c r="G50" s="59"/>
    </row>
  </sheetData>
  <mergeCells count="1">
    <mergeCell ref="C5:H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5090-9413-4995-AE93-911FD11E74E5}">
  <sheetPr>
    <tabColor rgb="FFC00000"/>
  </sheetPr>
  <dimension ref="A1:J23"/>
  <sheetViews>
    <sheetView workbookViewId="0"/>
  </sheetViews>
  <sheetFormatPr defaultRowHeight="15" x14ac:dyDescent="0.25"/>
  <cols>
    <col min="1" max="1" width="5.85546875" customWidth="1"/>
    <col min="2" max="2" width="18.28515625" customWidth="1"/>
    <col min="3" max="10" width="13.28515625" customWidth="1"/>
  </cols>
  <sheetData>
    <row r="1" spans="1:10" x14ac:dyDescent="0.2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21" t="s">
        <v>296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5" t="s">
        <v>26</v>
      </c>
      <c r="B6" s="1"/>
      <c r="C6" s="195"/>
      <c r="D6" s="195"/>
      <c r="E6" s="195"/>
      <c r="F6" s="195"/>
      <c r="G6" s="195"/>
      <c r="H6" s="195"/>
      <c r="I6" s="195"/>
      <c r="J6" s="195"/>
    </row>
    <row r="7" spans="1:10" ht="24" x14ac:dyDescent="0.25">
      <c r="A7" s="6" t="s">
        <v>27</v>
      </c>
      <c r="B7" s="6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</row>
    <row r="8" spans="1:10" ht="30.75" customHeight="1" x14ac:dyDescent="0.25">
      <c r="A8" s="6">
        <v>1111</v>
      </c>
      <c r="B8" s="6" t="s">
        <v>2</v>
      </c>
      <c r="C8" s="4">
        <v>13625383.640000001</v>
      </c>
      <c r="D8" s="4">
        <v>13054206.949999999</v>
      </c>
      <c r="E8" s="4">
        <v>14483957.050000001</v>
      </c>
      <c r="F8" s="4">
        <v>14855013.15</v>
      </c>
      <c r="G8" s="4">
        <v>17517180.329999998</v>
      </c>
      <c r="H8" s="4">
        <v>18178073.379999999</v>
      </c>
      <c r="I8" s="4">
        <v>18572739.41</v>
      </c>
      <c r="J8" s="4">
        <v>21300299.120000001</v>
      </c>
    </row>
    <row r="9" spans="1:10" ht="25.5" x14ac:dyDescent="0.25">
      <c r="A9" s="6">
        <v>1112</v>
      </c>
      <c r="B9" s="6" t="s">
        <v>3</v>
      </c>
      <c r="C9" s="4">
        <v>2221249.2999999998</v>
      </c>
      <c r="D9" s="4">
        <v>2146652.46</v>
      </c>
      <c r="E9" s="4">
        <v>1418524.33</v>
      </c>
      <c r="F9" s="4">
        <v>743370.23</v>
      </c>
      <c r="G9" s="4">
        <v>1999142.42</v>
      </c>
      <c r="H9" s="4">
        <v>564186.9</v>
      </c>
      <c r="I9" s="4">
        <v>1400983.7</v>
      </c>
      <c r="J9" s="4">
        <v>1040673.68</v>
      </c>
    </row>
    <row r="10" spans="1:10" ht="25.5" x14ac:dyDescent="0.25">
      <c r="A10" s="6">
        <v>1113</v>
      </c>
      <c r="B10" s="6" t="s">
        <v>4</v>
      </c>
      <c r="C10" s="4">
        <v>1195861.6399999999</v>
      </c>
      <c r="D10" s="4">
        <v>1198797.05</v>
      </c>
      <c r="E10" s="4">
        <v>1295917.3500000001</v>
      </c>
      <c r="F10" s="4">
        <v>1530110.4</v>
      </c>
      <c r="G10" s="4">
        <v>1803661.46</v>
      </c>
      <c r="H10" s="4">
        <v>2061663.9</v>
      </c>
      <c r="I10" s="4">
        <v>2195599.2200000002</v>
      </c>
      <c r="J10" s="4">
        <v>2226630.29</v>
      </c>
    </row>
    <row r="11" spans="1:10" x14ac:dyDescent="0.25">
      <c r="A11" s="6">
        <v>1121</v>
      </c>
      <c r="B11" s="6" t="s">
        <v>5</v>
      </c>
      <c r="C11" s="4">
        <v>15218889.960000001</v>
      </c>
      <c r="D11" s="4">
        <v>14654283.4</v>
      </c>
      <c r="E11" s="4">
        <v>13557232.73</v>
      </c>
      <c r="F11" s="4">
        <v>14057687.58</v>
      </c>
      <c r="G11" s="4">
        <v>17518367.199999999</v>
      </c>
      <c r="H11" s="4">
        <v>19705010.670000002</v>
      </c>
      <c r="I11" s="4">
        <v>20179627.550000001</v>
      </c>
      <c r="J11" s="4">
        <v>23008995.68</v>
      </c>
    </row>
    <row r="12" spans="1:10" x14ac:dyDescent="0.25">
      <c r="A12" s="6">
        <v>1211</v>
      </c>
      <c r="B12" s="6" t="s">
        <v>7</v>
      </c>
      <c r="C12" s="4">
        <v>29060345</v>
      </c>
      <c r="D12" s="4">
        <v>31507431.25</v>
      </c>
      <c r="E12" s="4">
        <v>31015961</v>
      </c>
      <c r="F12" s="4">
        <v>30312046.75</v>
      </c>
      <c r="G12" s="4">
        <v>36388122.759999998</v>
      </c>
      <c r="H12" s="4">
        <v>39564540.520000003</v>
      </c>
      <c r="I12" s="4">
        <v>39972910.060000002</v>
      </c>
      <c r="J12" s="4">
        <v>41772542.100000001</v>
      </c>
    </row>
    <row r="13" spans="1:10" x14ac:dyDescent="0.25">
      <c r="A13" s="6">
        <v>1511</v>
      </c>
      <c r="B13" s="6" t="s">
        <v>426</v>
      </c>
      <c r="C13" s="4">
        <v>2061764</v>
      </c>
      <c r="D13" s="4">
        <v>3278614</v>
      </c>
      <c r="E13" s="4">
        <v>3094453</v>
      </c>
      <c r="F13" s="4">
        <v>3752653</v>
      </c>
      <c r="G13" s="4">
        <v>3318181.21</v>
      </c>
      <c r="H13" s="4">
        <v>3671156.67</v>
      </c>
      <c r="I13" s="4">
        <v>3573646.61</v>
      </c>
      <c r="J13" s="4">
        <v>3625068.76</v>
      </c>
    </row>
    <row r="14" spans="1:10" x14ac:dyDescent="0.25">
      <c r="A14" s="8"/>
      <c r="B14" s="6" t="s">
        <v>40</v>
      </c>
      <c r="C14" s="9">
        <f t="shared" ref="C14:I14" si="0">SUM(C8:C13)</f>
        <v>63383493.540000007</v>
      </c>
      <c r="D14" s="9">
        <f t="shared" si="0"/>
        <v>65839985.109999999</v>
      </c>
      <c r="E14" s="9">
        <f t="shared" si="0"/>
        <v>64866045.460000001</v>
      </c>
      <c r="F14" s="9">
        <f t="shared" si="0"/>
        <v>65250881.109999999</v>
      </c>
      <c r="G14" s="9">
        <f t="shared" si="0"/>
        <v>78544655.37999998</v>
      </c>
      <c r="H14" s="9">
        <f t="shared" si="0"/>
        <v>83744632.040000007</v>
      </c>
      <c r="I14" s="9">
        <f t="shared" si="0"/>
        <v>85895506.549999997</v>
      </c>
      <c r="J14" s="9">
        <f>SUM(J8:J13)</f>
        <v>92974209.63000001</v>
      </c>
    </row>
    <row r="16" spans="1:10" ht="24" x14ac:dyDescent="0.25">
      <c r="A16" s="6" t="s">
        <v>27</v>
      </c>
      <c r="B16" s="6" t="s">
        <v>28</v>
      </c>
      <c r="C16" s="7" t="s">
        <v>37</v>
      </c>
      <c r="D16" s="7" t="s">
        <v>38</v>
      </c>
      <c r="E16" s="7" t="s">
        <v>39</v>
      </c>
      <c r="F16" s="7" t="s">
        <v>295</v>
      </c>
    </row>
    <row r="17" spans="1:6" ht="30.75" customHeight="1" x14ac:dyDescent="0.25">
      <c r="A17" s="6">
        <v>1111</v>
      </c>
      <c r="B17" s="185" t="s">
        <v>2</v>
      </c>
      <c r="C17" s="4">
        <v>24405086.899999999</v>
      </c>
      <c r="D17" s="4">
        <v>27936082.940000001</v>
      </c>
      <c r="E17" s="4">
        <v>31285330.210000001</v>
      </c>
      <c r="F17" s="4">
        <v>29483373.91</v>
      </c>
    </row>
    <row r="18" spans="1:6" ht="25.5" x14ac:dyDescent="0.25">
      <c r="A18" s="6">
        <v>1112</v>
      </c>
      <c r="B18" s="185" t="s">
        <v>3</v>
      </c>
      <c r="C18" s="4">
        <v>1185010.02</v>
      </c>
      <c r="D18" s="4">
        <v>633761.89</v>
      </c>
      <c r="E18" s="4">
        <v>835384.91</v>
      </c>
      <c r="F18" s="4">
        <v>466067.7</v>
      </c>
    </row>
    <row r="19" spans="1:6" ht="29.25" customHeight="1" x14ac:dyDescent="0.25">
      <c r="A19" s="6">
        <v>1113</v>
      </c>
      <c r="B19" s="185" t="s">
        <v>4</v>
      </c>
      <c r="C19" s="4">
        <v>2200166.16</v>
      </c>
      <c r="D19" s="4">
        <v>2504493.4</v>
      </c>
      <c r="E19" s="4">
        <v>2817554.57</v>
      </c>
      <c r="F19" s="4">
        <v>2843757.69</v>
      </c>
    </row>
    <row r="20" spans="1:6" ht="19.5" customHeight="1" x14ac:dyDescent="0.25">
      <c r="A20" s="6">
        <v>1121</v>
      </c>
      <c r="B20" s="185" t="s">
        <v>5</v>
      </c>
      <c r="C20" s="4">
        <v>23123971.039999999</v>
      </c>
      <c r="D20" s="4">
        <v>22999413.829999998</v>
      </c>
      <c r="E20" s="4">
        <v>26243565.710000001</v>
      </c>
      <c r="F20" s="4">
        <v>21285414.329999998</v>
      </c>
    </row>
    <row r="21" spans="1:6" x14ac:dyDescent="0.25">
      <c r="A21" s="6">
        <v>1211</v>
      </c>
      <c r="B21" s="6" t="s">
        <v>7</v>
      </c>
      <c r="C21" s="4">
        <v>47507509.609999999</v>
      </c>
      <c r="D21" s="4">
        <v>56583211.719999999</v>
      </c>
      <c r="E21" s="4">
        <v>59079128.520000003</v>
      </c>
      <c r="F21" s="4">
        <v>58375737.68</v>
      </c>
    </row>
    <row r="22" spans="1:6" x14ac:dyDescent="0.25">
      <c r="A22" s="6">
        <v>1511</v>
      </c>
      <c r="B22" s="6" t="s">
        <v>426</v>
      </c>
      <c r="C22" s="4">
        <v>3593120.28</v>
      </c>
      <c r="D22" s="4">
        <v>3704606.55</v>
      </c>
      <c r="E22" s="4">
        <v>3723599.87</v>
      </c>
      <c r="F22" s="4">
        <v>3609620.68</v>
      </c>
    </row>
    <row r="23" spans="1:6" x14ac:dyDescent="0.25">
      <c r="A23" s="8"/>
      <c r="B23" s="6" t="s">
        <v>40</v>
      </c>
      <c r="C23" s="9">
        <f>SUM(C17:C22)</f>
        <v>102014864.00999999</v>
      </c>
      <c r="D23" s="9">
        <f>SUM(D17:D22)</f>
        <v>114361570.33</v>
      </c>
      <c r="E23" s="9">
        <f>SUM(E17:E22)</f>
        <v>123984563.79000001</v>
      </c>
      <c r="F23" s="9">
        <f>SUM(F17:F22)</f>
        <v>116063971.99000001</v>
      </c>
    </row>
  </sheetData>
  <mergeCells count="1">
    <mergeCell ref="C6:J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1433C-B238-4C78-9E5D-F5BDE4C6037D}">
  <sheetPr>
    <tabColor rgb="FFC00000"/>
  </sheetPr>
  <dimension ref="A1:O42"/>
  <sheetViews>
    <sheetView zoomScaleNormal="100" workbookViewId="0"/>
  </sheetViews>
  <sheetFormatPr defaultRowHeight="12.75" x14ac:dyDescent="0.2"/>
  <cols>
    <col min="1" max="1" width="45" style="10" customWidth="1"/>
    <col min="2" max="2" width="15.42578125" style="11" customWidth="1"/>
    <col min="3" max="3" width="15.28515625" style="10" customWidth="1"/>
    <col min="4" max="4" width="11.28515625" style="10" customWidth="1"/>
    <col min="5" max="5" width="9.28515625" style="10" customWidth="1"/>
    <col min="6" max="6" width="12.7109375" style="10" customWidth="1"/>
    <col min="7" max="7" width="14" style="10" customWidth="1"/>
    <col min="8" max="8" width="11.28515625" style="10" customWidth="1"/>
    <col min="9" max="14" width="9.140625" style="10"/>
    <col min="15" max="15" width="12.7109375" style="10" customWidth="1"/>
    <col min="16" max="253" width="9.140625" style="10"/>
    <col min="254" max="254" width="44.5703125" style="10" customWidth="1"/>
    <col min="255" max="256" width="10.5703125" style="10" customWidth="1"/>
    <col min="257" max="258" width="11" style="10" customWidth="1"/>
    <col min="259" max="259" width="9.85546875" style="10" bestFit="1" customWidth="1"/>
    <col min="260" max="260" width="11.28515625" style="10" bestFit="1" customWidth="1"/>
    <col min="261" max="261" width="9.28515625" style="10" bestFit="1" customWidth="1"/>
    <col min="262" max="262" width="12.7109375" style="10" customWidth="1"/>
    <col min="263" max="263" width="14" style="10" customWidth="1"/>
    <col min="264" max="270" width="9.140625" style="10"/>
    <col min="271" max="271" width="12.7109375" style="10" customWidth="1"/>
    <col min="272" max="509" width="9.140625" style="10"/>
    <col min="510" max="510" width="44.5703125" style="10" customWidth="1"/>
    <col min="511" max="512" width="10.5703125" style="10" customWidth="1"/>
    <col min="513" max="514" width="11" style="10" customWidth="1"/>
    <col min="515" max="515" width="9.85546875" style="10" bestFit="1" customWidth="1"/>
    <col min="516" max="516" width="11.28515625" style="10" bestFit="1" customWidth="1"/>
    <col min="517" max="517" width="9.28515625" style="10" bestFit="1" customWidth="1"/>
    <col min="518" max="518" width="12.7109375" style="10" customWidth="1"/>
    <col min="519" max="519" width="14" style="10" customWidth="1"/>
    <col min="520" max="526" width="9.140625" style="10"/>
    <col min="527" max="527" width="12.7109375" style="10" customWidth="1"/>
    <col min="528" max="765" width="9.140625" style="10"/>
    <col min="766" max="766" width="44.5703125" style="10" customWidth="1"/>
    <col min="767" max="768" width="10.5703125" style="10" customWidth="1"/>
    <col min="769" max="770" width="11" style="10" customWidth="1"/>
    <col min="771" max="771" width="9.85546875" style="10" bestFit="1" customWidth="1"/>
    <col min="772" max="772" width="11.28515625" style="10" bestFit="1" customWidth="1"/>
    <col min="773" max="773" width="9.28515625" style="10" bestFit="1" customWidth="1"/>
    <col min="774" max="774" width="12.7109375" style="10" customWidth="1"/>
    <col min="775" max="775" width="14" style="10" customWidth="1"/>
    <col min="776" max="782" width="9.140625" style="10"/>
    <col min="783" max="783" width="12.7109375" style="10" customWidth="1"/>
    <col min="784" max="1021" width="9.140625" style="10"/>
    <col min="1022" max="1022" width="44.5703125" style="10" customWidth="1"/>
    <col min="1023" max="1024" width="10.5703125" style="10" customWidth="1"/>
    <col min="1025" max="1026" width="11" style="10" customWidth="1"/>
    <col min="1027" max="1027" width="9.85546875" style="10" bestFit="1" customWidth="1"/>
    <col min="1028" max="1028" width="11.28515625" style="10" bestFit="1" customWidth="1"/>
    <col min="1029" max="1029" width="9.28515625" style="10" bestFit="1" customWidth="1"/>
    <col min="1030" max="1030" width="12.7109375" style="10" customWidth="1"/>
    <col min="1031" max="1031" width="14" style="10" customWidth="1"/>
    <col min="1032" max="1038" width="9.140625" style="10"/>
    <col min="1039" max="1039" width="12.7109375" style="10" customWidth="1"/>
    <col min="1040" max="1277" width="9.140625" style="10"/>
    <col min="1278" max="1278" width="44.5703125" style="10" customWidth="1"/>
    <col min="1279" max="1280" width="10.5703125" style="10" customWidth="1"/>
    <col min="1281" max="1282" width="11" style="10" customWidth="1"/>
    <col min="1283" max="1283" width="9.85546875" style="10" bestFit="1" customWidth="1"/>
    <col min="1284" max="1284" width="11.28515625" style="10" bestFit="1" customWidth="1"/>
    <col min="1285" max="1285" width="9.28515625" style="10" bestFit="1" customWidth="1"/>
    <col min="1286" max="1286" width="12.7109375" style="10" customWidth="1"/>
    <col min="1287" max="1287" width="14" style="10" customWidth="1"/>
    <col min="1288" max="1294" width="9.140625" style="10"/>
    <col min="1295" max="1295" width="12.7109375" style="10" customWidth="1"/>
    <col min="1296" max="1533" width="9.140625" style="10"/>
    <col min="1534" max="1534" width="44.5703125" style="10" customWidth="1"/>
    <col min="1535" max="1536" width="10.5703125" style="10" customWidth="1"/>
    <col min="1537" max="1538" width="11" style="10" customWidth="1"/>
    <col min="1539" max="1539" width="9.85546875" style="10" bestFit="1" customWidth="1"/>
    <col min="1540" max="1540" width="11.28515625" style="10" bestFit="1" customWidth="1"/>
    <col min="1541" max="1541" width="9.28515625" style="10" bestFit="1" customWidth="1"/>
    <col min="1542" max="1542" width="12.7109375" style="10" customWidth="1"/>
    <col min="1543" max="1543" width="14" style="10" customWidth="1"/>
    <col min="1544" max="1550" width="9.140625" style="10"/>
    <col min="1551" max="1551" width="12.7109375" style="10" customWidth="1"/>
    <col min="1552" max="1789" width="9.140625" style="10"/>
    <col min="1790" max="1790" width="44.5703125" style="10" customWidth="1"/>
    <col min="1791" max="1792" width="10.5703125" style="10" customWidth="1"/>
    <col min="1793" max="1794" width="11" style="10" customWidth="1"/>
    <col min="1795" max="1795" width="9.85546875" style="10" bestFit="1" customWidth="1"/>
    <col min="1796" max="1796" width="11.28515625" style="10" bestFit="1" customWidth="1"/>
    <col min="1797" max="1797" width="9.28515625" style="10" bestFit="1" customWidth="1"/>
    <col min="1798" max="1798" width="12.7109375" style="10" customWidth="1"/>
    <col min="1799" max="1799" width="14" style="10" customWidth="1"/>
    <col min="1800" max="1806" width="9.140625" style="10"/>
    <col min="1807" max="1807" width="12.7109375" style="10" customWidth="1"/>
    <col min="1808" max="2045" width="9.140625" style="10"/>
    <col min="2046" max="2046" width="44.5703125" style="10" customWidth="1"/>
    <col min="2047" max="2048" width="10.5703125" style="10" customWidth="1"/>
    <col min="2049" max="2050" width="11" style="10" customWidth="1"/>
    <col min="2051" max="2051" width="9.85546875" style="10" bestFit="1" customWidth="1"/>
    <col min="2052" max="2052" width="11.28515625" style="10" bestFit="1" customWidth="1"/>
    <col min="2053" max="2053" width="9.28515625" style="10" bestFit="1" customWidth="1"/>
    <col min="2054" max="2054" width="12.7109375" style="10" customWidth="1"/>
    <col min="2055" max="2055" width="14" style="10" customWidth="1"/>
    <col min="2056" max="2062" width="9.140625" style="10"/>
    <col min="2063" max="2063" width="12.7109375" style="10" customWidth="1"/>
    <col min="2064" max="2301" width="9.140625" style="10"/>
    <col min="2302" max="2302" width="44.5703125" style="10" customWidth="1"/>
    <col min="2303" max="2304" width="10.5703125" style="10" customWidth="1"/>
    <col min="2305" max="2306" width="11" style="10" customWidth="1"/>
    <col min="2307" max="2307" width="9.85546875" style="10" bestFit="1" customWidth="1"/>
    <col min="2308" max="2308" width="11.28515625" style="10" bestFit="1" customWidth="1"/>
    <col min="2309" max="2309" width="9.28515625" style="10" bestFit="1" customWidth="1"/>
    <col min="2310" max="2310" width="12.7109375" style="10" customWidth="1"/>
    <col min="2311" max="2311" width="14" style="10" customWidth="1"/>
    <col min="2312" max="2318" width="9.140625" style="10"/>
    <col min="2319" max="2319" width="12.7109375" style="10" customWidth="1"/>
    <col min="2320" max="2557" width="9.140625" style="10"/>
    <col min="2558" max="2558" width="44.5703125" style="10" customWidth="1"/>
    <col min="2559" max="2560" width="10.5703125" style="10" customWidth="1"/>
    <col min="2561" max="2562" width="11" style="10" customWidth="1"/>
    <col min="2563" max="2563" width="9.85546875" style="10" bestFit="1" customWidth="1"/>
    <col min="2564" max="2564" width="11.28515625" style="10" bestFit="1" customWidth="1"/>
    <col min="2565" max="2565" width="9.28515625" style="10" bestFit="1" customWidth="1"/>
    <col min="2566" max="2566" width="12.7109375" style="10" customWidth="1"/>
    <col min="2567" max="2567" width="14" style="10" customWidth="1"/>
    <col min="2568" max="2574" width="9.140625" style="10"/>
    <col min="2575" max="2575" width="12.7109375" style="10" customWidth="1"/>
    <col min="2576" max="2813" width="9.140625" style="10"/>
    <col min="2814" max="2814" width="44.5703125" style="10" customWidth="1"/>
    <col min="2815" max="2816" width="10.5703125" style="10" customWidth="1"/>
    <col min="2817" max="2818" width="11" style="10" customWidth="1"/>
    <col min="2819" max="2819" width="9.85546875" style="10" bestFit="1" customWidth="1"/>
    <col min="2820" max="2820" width="11.28515625" style="10" bestFit="1" customWidth="1"/>
    <col min="2821" max="2821" width="9.28515625" style="10" bestFit="1" customWidth="1"/>
    <col min="2822" max="2822" width="12.7109375" style="10" customWidth="1"/>
    <col min="2823" max="2823" width="14" style="10" customWidth="1"/>
    <col min="2824" max="2830" width="9.140625" style="10"/>
    <col min="2831" max="2831" width="12.7109375" style="10" customWidth="1"/>
    <col min="2832" max="3069" width="9.140625" style="10"/>
    <col min="3070" max="3070" width="44.5703125" style="10" customWidth="1"/>
    <col min="3071" max="3072" width="10.5703125" style="10" customWidth="1"/>
    <col min="3073" max="3074" width="11" style="10" customWidth="1"/>
    <col min="3075" max="3075" width="9.85546875" style="10" bestFit="1" customWidth="1"/>
    <col min="3076" max="3076" width="11.28515625" style="10" bestFit="1" customWidth="1"/>
    <col min="3077" max="3077" width="9.28515625" style="10" bestFit="1" customWidth="1"/>
    <col min="3078" max="3078" width="12.7109375" style="10" customWidth="1"/>
    <col min="3079" max="3079" width="14" style="10" customWidth="1"/>
    <col min="3080" max="3086" width="9.140625" style="10"/>
    <col min="3087" max="3087" width="12.7109375" style="10" customWidth="1"/>
    <col min="3088" max="3325" width="9.140625" style="10"/>
    <col min="3326" max="3326" width="44.5703125" style="10" customWidth="1"/>
    <col min="3327" max="3328" width="10.5703125" style="10" customWidth="1"/>
    <col min="3329" max="3330" width="11" style="10" customWidth="1"/>
    <col min="3331" max="3331" width="9.85546875" style="10" bestFit="1" customWidth="1"/>
    <col min="3332" max="3332" width="11.28515625" style="10" bestFit="1" customWidth="1"/>
    <col min="3333" max="3333" width="9.28515625" style="10" bestFit="1" customWidth="1"/>
    <col min="3334" max="3334" width="12.7109375" style="10" customWidth="1"/>
    <col min="3335" max="3335" width="14" style="10" customWidth="1"/>
    <col min="3336" max="3342" width="9.140625" style="10"/>
    <col min="3343" max="3343" width="12.7109375" style="10" customWidth="1"/>
    <col min="3344" max="3581" width="9.140625" style="10"/>
    <col min="3582" max="3582" width="44.5703125" style="10" customWidth="1"/>
    <col min="3583" max="3584" width="10.5703125" style="10" customWidth="1"/>
    <col min="3585" max="3586" width="11" style="10" customWidth="1"/>
    <col min="3587" max="3587" width="9.85546875" style="10" bestFit="1" customWidth="1"/>
    <col min="3588" max="3588" width="11.28515625" style="10" bestFit="1" customWidth="1"/>
    <col min="3589" max="3589" width="9.28515625" style="10" bestFit="1" customWidth="1"/>
    <col min="3590" max="3590" width="12.7109375" style="10" customWidth="1"/>
    <col min="3591" max="3591" width="14" style="10" customWidth="1"/>
    <col min="3592" max="3598" width="9.140625" style="10"/>
    <col min="3599" max="3599" width="12.7109375" style="10" customWidth="1"/>
    <col min="3600" max="3837" width="9.140625" style="10"/>
    <col min="3838" max="3838" width="44.5703125" style="10" customWidth="1"/>
    <col min="3839" max="3840" width="10.5703125" style="10" customWidth="1"/>
    <col min="3841" max="3842" width="11" style="10" customWidth="1"/>
    <col min="3843" max="3843" width="9.85546875" style="10" bestFit="1" customWidth="1"/>
    <col min="3844" max="3844" width="11.28515625" style="10" bestFit="1" customWidth="1"/>
    <col min="3845" max="3845" width="9.28515625" style="10" bestFit="1" customWidth="1"/>
    <col min="3846" max="3846" width="12.7109375" style="10" customWidth="1"/>
    <col min="3847" max="3847" width="14" style="10" customWidth="1"/>
    <col min="3848" max="3854" width="9.140625" style="10"/>
    <col min="3855" max="3855" width="12.7109375" style="10" customWidth="1"/>
    <col min="3856" max="4093" width="9.140625" style="10"/>
    <col min="4094" max="4094" width="44.5703125" style="10" customWidth="1"/>
    <col min="4095" max="4096" width="10.5703125" style="10" customWidth="1"/>
    <col min="4097" max="4098" width="11" style="10" customWidth="1"/>
    <col min="4099" max="4099" width="9.85546875" style="10" bestFit="1" customWidth="1"/>
    <col min="4100" max="4100" width="11.28515625" style="10" bestFit="1" customWidth="1"/>
    <col min="4101" max="4101" width="9.28515625" style="10" bestFit="1" customWidth="1"/>
    <col min="4102" max="4102" width="12.7109375" style="10" customWidth="1"/>
    <col min="4103" max="4103" width="14" style="10" customWidth="1"/>
    <col min="4104" max="4110" width="9.140625" style="10"/>
    <col min="4111" max="4111" width="12.7109375" style="10" customWidth="1"/>
    <col min="4112" max="4349" width="9.140625" style="10"/>
    <col min="4350" max="4350" width="44.5703125" style="10" customWidth="1"/>
    <col min="4351" max="4352" width="10.5703125" style="10" customWidth="1"/>
    <col min="4353" max="4354" width="11" style="10" customWidth="1"/>
    <col min="4355" max="4355" width="9.85546875" style="10" bestFit="1" customWidth="1"/>
    <col min="4356" max="4356" width="11.28515625" style="10" bestFit="1" customWidth="1"/>
    <col min="4357" max="4357" width="9.28515625" style="10" bestFit="1" customWidth="1"/>
    <col min="4358" max="4358" width="12.7109375" style="10" customWidth="1"/>
    <col min="4359" max="4359" width="14" style="10" customWidth="1"/>
    <col min="4360" max="4366" width="9.140625" style="10"/>
    <col min="4367" max="4367" width="12.7109375" style="10" customWidth="1"/>
    <col min="4368" max="4605" width="9.140625" style="10"/>
    <col min="4606" max="4606" width="44.5703125" style="10" customWidth="1"/>
    <col min="4607" max="4608" width="10.5703125" style="10" customWidth="1"/>
    <col min="4609" max="4610" width="11" style="10" customWidth="1"/>
    <col min="4611" max="4611" width="9.85546875" style="10" bestFit="1" customWidth="1"/>
    <col min="4612" max="4612" width="11.28515625" style="10" bestFit="1" customWidth="1"/>
    <col min="4613" max="4613" width="9.28515625" style="10" bestFit="1" customWidth="1"/>
    <col min="4614" max="4614" width="12.7109375" style="10" customWidth="1"/>
    <col min="4615" max="4615" width="14" style="10" customWidth="1"/>
    <col min="4616" max="4622" width="9.140625" style="10"/>
    <col min="4623" max="4623" width="12.7109375" style="10" customWidth="1"/>
    <col min="4624" max="4861" width="9.140625" style="10"/>
    <col min="4862" max="4862" width="44.5703125" style="10" customWidth="1"/>
    <col min="4863" max="4864" width="10.5703125" style="10" customWidth="1"/>
    <col min="4865" max="4866" width="11" style="10" customWidth="1"/>
    <col min="4867" max="4867" width="9.85546875" style="10" bestFit="1" customWidth="1"/>
    <col min="4868" max="4868" width="11.28515625" style="10" bestFit="1" customWidth="1"/>
    <col min="4869" max="4869" width="9.28515625" style="10" bestFit="1" customWidth="1"/>
    <col min="4870" max="4870" width="12.7109375" style="10" customWidth="1"/>
    <col min="4871" max="4871" width="14" style="10" customWidth="1"/>
    <col min="4872" max="4878" width="9.140625" style="10"/>
    <col min="4879" max="4879" width="12.7109375" style="10" customWidth="1"/>
    <col min="4880" max="5117" width="9.140625" style="10"/>
    <col min="5118" max="5118" width="44.5703125" style="10" customWidth="1"/>
    <col min="5119" max="5120" width="10.5703125" style="10" customWidth="1"/>
    <col min="5121" max="5122" width="11" style="10" customWidth="1"/>
    <col min="5123" max="5123" width="9.85546875" style="10" bestFit="1" customWidth="1"/>
    <col min="5124" max="5124" width="11.28515625" style="10" bestFit="1" customWidth="1"/>
    <col min="5125" max="5125" width="9.28515625" style="10" bestFit="1" customWidth="1"/>
    <col min="5126" max="5126" width="12.7109375" style="10" customWidth="1"/>
    <col min="5127" max="5127" width="14" style="10" customWidth="1"/>
    <col min="5128" max="5134" width="9.140625" style="10"/>
    <col min="5135" max="5135" width="12.7109375" style="10" customWidth="1"/>
    <col min="5136" max="5373" width="9.140625" style="10"/>
    <col min="5374" max="5374" width="44.5703125" style="10" customWidth="1"/>
    <col min="5375" max="5376" width="10.5703125" style="10" customWidth="1"/>
    <col min="5377" max="5378" width="11" style="10" customWidth="1"/>
    <col min="5379" max="5379" width="9.85546875" style="10" bestFit="1" customWidth="1"/>
    <col min="5380" max="5380" width="11.28515625" style="10" bestFit="1" customWidth="1"/>
    <col min="5381" max="5381" width="9.28515625" style="10" bestFit="1" customWidth="1"/>
    <col min="5382" max="5382" width="12.7109375" style="10" customWidth="1"/>
    <col min="5383" max="5383" width="14" style="10" customWidth="1"/>
    <col min="5384" max="5390" width="9.140625" style="10"/>
    <col min="5391" max="5391" width="12.7109375" style="10" customWidth="1"/>
    <col min="5392" max="5629" width="9.140625" style="10"/>
    <col min="5630" max="5630" width="44.5703125" style="10" customWidth="1"/>
    <col min="5631" max="5632" width="10.5703125" style="10" customWidth="1"/>
    <col min="5633" max="5634" width="11" style="10" customWidth="1"/>
    <col min="5635" max="5635" width="9.85546875" style="10" bestFit="1" customWidth="1"/>
    <col min="5636" max="5636" width="11.28515625" style="10" bestFit="1" customWidth="1"/>
    <col min="5637" max="5637" width="9.28515625" style="10" bestFit="1" customWidth="1"/>
    <col min="5638" max="5638" width="12.7109375" style="10" customWidth="1"/>
    <col min="5639" max="5639" width="14" style="10" customWidth="1"/>
    <col min="5640" max="5646" width="9.140625" style="10"/>
    <col min="5647" max="5647" width="12.7109375" style="10" customWidth="1"/>
    <col min="5648" max="5885" width="9.140625" style="10"/>
    <col min="5886" max="5886" width="44.5703125" style="10" customWidth="1"/>
    <col min="5887" max="5888" width="10.5703125" style="10" customWidth="1"/>
    <col min="5889" max="5890" width="11" style="10" customWidth="1"/>
    <col min="5891" max="5891" width="9.85546875" style="10" bestFit="1" customWidth="1"/>
    <col min="5892" max="5892" width="11.28515625" style="10" bestFit="1" customWidth="1"/>
    <col min="5893" max="5893" width="9.28515625" style="10" bestFit="1" customWidth="1"/>
    <col min="5894" max="5894" width="12.7109375" style="10" customWidth="1"/>
    <col min="5895" max="5895" width="14" style="10" customWidth="1"/>
    <col min="5896" max="5902" width="9.140625" style="10"/>
    <col min="5903" max="5903" width="12.7109375" style="10" customWidth="1"/>
    <col min="5904" max="6141" width="9.140625" style="10"/>
    <col min="6142" max="6142" width="44.5703125" style="10" customWidth="1"/>
    <col min="6143" max="6144" width="10.5703125" style="10" customWidth="1"/>
    <col min="6145" max="6146" width="11" style="10" customWidth="1"/>
    <col min="6147" max="6147" width="9.85546875" style="10" bestFit="1" customWidth="1"/>
    <col min="6148" max="6148" width="11.28515625" style="10" bestFit="1" customWidth="1"/>
    <col min="6149" max="6149" width="9.28515625" style="10" bestFit="1" customWidth="1"/>
    <col min="6150" max="6150" width="12.7109375" style="10" customWidth="1"/>
    <col min="6151" max="6151" width="14" style="10" customWidth="1"/>
    <col min="6152" max="6158" width="9.140625" style="10"/>
    <col min="6159" max="6159" width="12.7109375" style="10" customWidth="1"/>
    <col min="6160" max="6397" width="9.140625" style="10"/>
    <col min="6398" max="6398" width="44.5703125" style="10" customWidth="1"/>
    <col min="6399" max="6400" width="10.5703125" style="10" customWidth="1"/>
    <col min="6401" max="6402" width="11" style="10" customWidth="1"/>
    <col min="6403" max="6403" width="9.85546875" style="10" bestFit="1" customWidth="1"/>
    <col min="6404" max="6404" width="11.28515625" style="10" bestFit="1" customWidth="1"/>
    <col min="6405" max="6405" width="9.28515625" style="10" bestFit="1" customWidth="1"/>
    <col min="6406" max="6406" width="12.7109375" style="10" customWidth="1"/>
    <col min="6407" max="6407" width="14" style="10" customWidth="1"/>
    <col min="6408" max="6414" width="9.140625" style="10"/>
    <col min="6415" max="6415" width="12.7109375" style="10" customWidth="1"/>
    <col min="6416" max="6653" width="9.140625" style="10"/>
    <col min="6654" max="6654" width="44.5703125" style="10" customWidth="1"/>
    <col min="6655" max="6656" width="10.5703125" style="10" customWidth="1"/>
    <col min="6657" max="6658" width="11" style="10" customWidth="1"/>
    <col min="6659" max="6659" width="9.85546875" style="10" bestFit="1" customWidth="1"/>
    <col min="6660" max="6660" width="11.28515625" style="10" bestFit="1" customWidth="1"/>
    <col min="6661" max="6661" width="9.28515625" style="10" bestFit="1" customWidth="1"/>
    <col min="6662" max="6662" width="12.7109375" style="10" customWidth="1"/>
    <col min="6663" max="6663" width="14" style="10" customWidth="1"/>
    <col min="6664" max="6670" width="9.140625" style="10"/>
    <col min="6671" max="6671" width="12.7109375" style="10" customWidth="1"/>
    <col min="6672" max="6909" width="9.140625" style="10"/>
    <col min="6910" max="6910" width="44.5703125" style="10" customWidth="1"/>
    <col min="6911" max="6912" width="10.5703125" style="10" customWidth="1"/>
    <col min="6913" max="6914" width="11" style="10" customWidth="1"/>
    <col min="6915" max="6915" width="9.85546875" style="10" bestFit="1" customWidth="1"/>
    <col min="6916" max="6916" width="11.28515625" style="10" bestFit="1" customWidth="1"/>
    <col min="6917" max="6917" width="9.28515625" style="10" bestFit="1" customWidth="1"/>
    <col min="6918" max="6918" width="12.7109375" style="10" customWidth="1"/>
    <col min="6919" max="6919" width="14" style="10" customWidth="1"/>
    <col min="6920" max="6926" width="9.140625" style="10"/>
    <col min="6927" max="6927" width="12.7109375" style="10" customWidth="1"/>
    <col min="6928" max="7165" width="9.140625" style="10"/>
    <col min="7166" max="7166" width="44.5703125" style="10" customWidth="1"/>
    <col min="7167" max="7168" width="10.5703125" style="10" customWidth="1"/>
    <col min="7169" max="7170" width="11" style="10" customWidth="1"/>
    <col min="7171" max="7171" width="9.85546875" style="10" bestFit="1" customWidth="1"/>
    <col min="7172" max="7172" width="11.28515625" style="10" bestFit="1" customWidth="1"/>
    <col min="7173" max="7173" width="9.28515625" style="10" bestFit="1" customWidth="1"/>
    <col min="7174" max="7174" width="12.7109375" style="10" customWidth="1"/>
    <col min="7175" max="7175" width="14" style="10" customWidth="1"/>
    <col min="7176" max="7182" width="9.140625" style="10"/>
    <col min="7183" max="7183" width="12.7109375" style="10" customWidth="1"/>
    <col min="7184" max="7421" width="9.140625" style="10"/>
    <col min="7422" max="7422" width="44.5703125" style="10" customWidth="1"/>
    <col min="7423" max="7424" width="10.5703125" style="10" customWidth="1"/>
    <col min="7425" max="7426" width="11" style="10" customWidth="1"/>
    <col min="7427" max="7427" width="9.85546875" style="10" bestFit="1" customWidth="1"/>
    <col min="7428" max="7428" width="11.28515625" style="10" bestFit="1" customWidth="1"/>
    <col min="7429" max="7429" width="9.28515625" style="10" bestFit="1" customWidth="1"/>
    <col min="7430" max="7430" width="12.7109375" style="10" customWidth="1"/>
    <col min="7431" max="7431" width="14" style="10" customWidth="1"/>
    <col min="7432" max="7438" width="9.140625" style="10"/>
    <col min="7439" max="7439" width="12.7109375" style="10" customWidth="1"/>
    <col min="7440" max="7677" width="9.140625" style="10"/>
    <col min="7678" max="7678" width="44.5703125" style="10" customWidth="1"/>
    <col min="7679" max="7680" width="10.5703125" style="10" customWidth="1"/>
    <col min="7681" max="7682" width="11" style="10" customWidth="1"/>
    <col min="7683" max="7683" width="9.85546875" style="10" bestFit="1" customWidth="1"/>
    <col min="7684" max="7684" width="11.28515625" style="10" bestFit="1" customWidth="1"/>
    <col min="7685" max="7685" width="9.28515625" style="10" bestFit="1" customWidth="1"/>
    <col min="7686" max="7686" width="12.7109375" style="10" customWidth="1"/>
    <col min="7687" max="7687" width="14" style="10" customWidth="1"/>
    <col min="7688" max="7694" width="9.140625" style="10"/>
    <col min="7695" max="7695" width="12.7109375" style="10" customWidth="1"/>
    <col min="7696" max="7933" width="9.140625" style="10"/>
    <col min="7934" max="7934" width="44.5703125" style="10" customWidth="1"/>
    <col min="7935" max="7936" width="10.5703125" style="10" customWidth="1"/>
    <col min="7937" max="7938" width="11" style="10" customWidth="1"/>
    <col min="7939" max="7939" width="9.85546875" style="10" bestFit="1" customWidth="1"/>
    <col min="7940" max="7940" width="11.28515625" style="10" bestFit="1" customWidth="1"/>
    <col min="7941" max="7941" width="9.28515625" style="10" bestFit="1" customWidth="1"/>
    <col min="7942" max="7942" width="12.7109375" style="10" customWidth="1"/>
    <col min="7943" max="7943" width="14" style="10" customWidth="1"/>
    <col min="7944" max="7950" width="9.140625" style="10"/>
    <col min="7951" max="7951" width="12.7109375" style="10" customWidth="1"/>
    <col min="7952" max="8189" width="9.140625" style="10"/>
    <col min="8190" max="8190" width="44.5703125" style="10" customWidth="1"/>
    <col min="8191" max="8192" width="10.5703125" style="10" customWidth="1"/>
    <col min="8193" max="8194" width="11" style="10" customWidth="1"/>
    <col min="8195" max="8195" width="9.85546875" style="10" bestFit="1" customWidth="1"/>
    <col min="8196" max="8196" width="11.28515625" style="10" bestFit="1" customWidth="1"/>
    <col min="8197" max="8197" width="9.28515625" style="10" bestFit="1" customWidth="1"/>
    <col min="8198" max="8198" width="12.7109375" style="10" customWidth="1"/>
    <col min="8199" max="8199" width="14" style="10" customWidth="1"/>
    <col min="8200" max="8206" width="9.140625" style="10"/>
    <col min="8207" max="8207" width="12.7109375" style="10" customWidth="1"/>
    <col min="8208" max="8445" width="9.140625" style="10"/>
    <col min="8446" max="8446" width="44.5703125" style="10" customWidth="1"/>
    <col min="8447" max="8448" width="10.5703125" style="10" customWidth="1"/>
    <col min="8449" max="8450" width="11" style="10" customWidth="1"/>
    <col min="8451" max="8451" width="9.85546875" style="10" bestFit="1" customWidth="1"/>
    <col min="8452" max="8452" width="11.28515625" style="10" bestFit="1" customWidth="1"/>
    <col min="8453" max="8453" width="9.28515625" style="10" bestFit="1" customWidth="1"/>
    <col min="8454" max="8454" width="12.7109375" style="10" customWidth="1"/>
    <col min="8455" max="8455" width="14" style="10" customWidth="1"/>
    <col min="8456" max="8462" width="9.140625" style="10"/>
    <col min="8463" max="8463" width="12.7109375" style="10" customWidth="1"/>
    <col min="8464" max="8701" width="9.140625" style="10"/>
    <col min="8702" max="8702" width="44.5703125" style="10" customWidth="1"/>
    <col min="8703" max="8704" width="10.5703125" style="10" customWidth="1"/>
    <col min="8705" max="8706" width="11" style="10" customWidth="1"/>
    <col min="8707" max="8707" width="9.85546875" style="10" bestFit="1" customWidth="1"/>
    <col min="8708" max="8708" width="11.28515625" style="10" bestFit="1" customWidth="1"/>
    <col min="8709" max="8709" width="9.28515625" style="10" bestFit="1" customWidth="1"/>
    <col min="8710" max="8710" width="12.7109375" style="10" customWidth="1"/>
    <col min="8711" max="8711" width="14" style="10" customWidth="1"/>
    <col min="8712" max="8718" width="9.140625" style="10"/>
    <col min="8719" max="8719" width="12.7109375" style="10" customWidth="1"/>
    <col min="8720" max="8957" width="9.140625" style="10"/>
    <col min="8958" max="8958" width="44.5703125" style="10" customWidth="1"/>
    <col min="8959" max="8960" width="10.5703125" style="10" customWidth="1"/>
    <col min="8961" max="8962" width="11" style="10" customWidth="1"/>
    <col min="8963" max="8963" width="9.85546875" style="10" bestFit="1" customWidth="1"/>
    <col min="8964" max="8964" width="11.28515625" style="10" bestFit="1" customWidth="1"/>
    <col min="8965" max="8965" width="9.28515625" style="10" bestFit="1" customWidth="1"/>
    <col min="8966" max="8966" width="12.7109375" style="10" customWidth="1"/>
    <col min="8967" max="8967" width="14" style="10" customWidth="1"/>
    <col min="8968" max="8974" width="9.140625" style="10"/>
    <col min="8975" max="8975" width="12.7109375" style="10" customWidth="1"/>
    <col min="8976" max="9213" width="9.140625" style="10"/>
    <col min="9214" max="9214" width="44.5703125" style="10" customWidth="1"/>
    <col min="9215" max="9216" width="10.5703125" style="10" customWidth="1"/>
    <col min="9217" max="9218" width="11" style="10" customWidth="1"/>
    <col min="9219" max="9219" width="9.85546875" style="10" bestFit="1" customWidth="1"/>
    <col min="9220" max="9220" width="11.28515625" style="10" bestFit="1" customWidth="1"/>
    <col min="9221" max="9221" width="9.28515625" style="10" bestFit="1" customWidth="1"/>
    <col min="9222" max="9222" width="12.7109375" style="10" customWidth="1"/>
    <col min="9223" max="9223" width="14" style="10" customWidth="1"/>
    <col min="9224" max="9230" width="9.140625" style="10"/>
    <col min="9231" max="9231" width="12.7109375" style="10" customWidth="1"/>
    <col min="9232" max="9469" width="9.140625" style="10"/>
    <col min="9470" max="9470" width="44.5703125" style="10" customWidth="1"/>
    <col min="9471" max="9472" width="10.5703125" style="10" customWidth="1"/>
    <col min="9473" max="9474" width="11" style="10" customWidth="1"/>
    <col min="9475" max="9475" width="9.85546875" style="10" bestFit="1" customWidth="1"/>
    <col min="9476" max="9476" width="11.28515625" style="10" bestFit="1" customWidth="1"/>
    <col min="9477" max="9477" width="9.28515625" style="10" bestFit="1" customWidth="1"/>
    <col min="9478" max="9478" width="12.7109375" style="10" customWidth="1"/>
    <col min="9479" max="9479" width="14" style="10" customWidth="1"/>
    <col min="9480" max="9486" width="9.140625" style="10"/>
    <col min="9487" max="9487" width="12.7109375" style="10" customWidth="1"/>
    <col min="9488" max="9725" width="9.140625" style="10"/>
    <col min="9726" max="9726" width="44.5703125" style="10" customWidth="1"/>
    <col min="9727" max="9728" width="10.5703125" style="10" customWidth="1"/>
    <col min="9729" max="9730" width="11" style="10" customWidth="1"/>
    <col min="9731" max="9731" width="9.85546875" style="10" bestFit="1" customWidth="1"/>
    <col min="9732" max="9732" width="11.28515625" style="10" bestFit="1" customWidth="1"/>
    <col min="9733" max="9733" width="9.28515625" style="10" bestFit="1" customWidth="1"/>
    <col min="9734" max="9734" width="12.7109375" style="10" customWidth="1"/>
    <col min="9735" max="9735" width="14" style="10" customWidth="1"/>
    <col min="9736" max="9742" width="9.140625" style="10"/>
    <col min="9743" max="9743" width="12.7109375" style="10" customWidth="1"/>
    <col min="9744" max="9981" width="9.140625" style="10"/>
    <col min="9982" max="9982" width="44.5703125" style="10" customWidth="1"/>
    <col min="9983" max="9984" width="10.5703125" style="10" customWidth="1"/>
    <col min="9985" max="9986" width="11" style="10" customWidth="1"/>
    <col min="9987" max="9987" width="9.85546875" style="10" bestFit="1" customWidth="1"/>
    <col min="9988" max="9988" width="11.28515625" style="10" bestFit="1" customWidth="1"/>
    <col min="9989" max="9989" width="9.28515625" style="10" bestFit="1" customWidth="1"/>
    <col min="9990" max="9990" width="12.7109375" style="10" customWidth="1"/>
    <col min="9991" max="9991" width="14" style="10" customWidth="1"/>
    <col min="9992" max="9998" width="9.140625" style="10"/>
    <col min="9999" max="9999" width="12.7109375" style="10" customWidth="1"/>
    <col min="10000" max="10237" width="9.140625" style="10"/>
    <col min="10238" max="10238" width="44.5703125" style="10" customWidth="1"/>
    <col min="10239" max="10240" width="10.5703125" style="10" customWidth="1"/>
    <col min="10241" max="10242" width="11" style="10" customWidth="1"/>
    <col min="10243" max="10243" width="9.85546875" style="10" bestFit="1" customWidth="1"/>
    <col min="10244" max="10244" width="11.28515625" style="10" bestFit="1" customWidth="1"/>
    <col min="10245" max="10245" width="9.28515625" style="10" bestFit="1" customWidth="1"/>
    <col min="10246" max="10246" width="12.7109375" style="10" customWidth="1"/>
    <col min="10247" max="10247" width="14" style="10" customWidth="1"/>
    <col min="10248" max="10254" width="9.140625" style="10"/>
    <col min="10255" max="10255" width="12.7109375" style="10" customWidth="1"/>
    <col min="10256" max="10493" width="9.140625" style="10"/>
    <col min="10494" max="10494" width="44.5703125" style="10" customWidth="1"/>
    <col min="10495" max="10496" width="10.5703125" style="10" customWidth="1"/>
    <col min="10497" max="10498" width="11" style="10" customWidth="1"/>
    <col min="10499" max="10499" width="9.85546875" style="10" bestFit="1" customWidth="1"/>
    <col min="10500" max="10500" width="11.28515625" style="10" bestFit="1" customWidth="1"/>
    <col min="10501" max="10501" width="9.28515625" style="10" bestFit="1" customWidth="1"/>
    <col min="10502" max="10502" width="12.7109375" style="10" customWidth="1"/>
    <col min="10503" max="10503" width="14" style="10" customWidth="1"/>
    <col min="10504" max="10510" width="9.140625" style="10"/>
    <col min="10511" max="10511" width="12.7109375" style="10" customWidth="1"/>
    <col min="10512" max="10749" width="9.140625" style="10"/>
    <col min="10750" max="10750" width="44.5703125" style="10" customWidth="1"/>
    <col min="10751" max="10752" width="10.5703125" style="10" customWidth="1"/>
    <col min="10753" max="10754" width="11" style="10" customWidth="1"/>
    <col min="10755" max="10755" width="9.85546875" style="10" bestFit="1" customWidth="1"/>
    <col min="10756" max="10756" width="11.28515625" style="10" bestFit="1" customWidth="1"/>
    <col min="10757" max="10757" width="9.28515625" style="10" bestFit="1" customWidth="1"/>
    <col min="10758" max="10758" width="12.7109375" style="10" customWidth="1"/>
    <col min="10759" max="10759" width="14" style="10" customWidth="1"/>
    <col min="10760" max="10766" width="9.140625" style="10"/>
    <col min="10767" max="10767" width="12.7109375" style="10" customWidth="1"/>
    <col min="10768" max="11005" width="9.140625" style="10"/>
    <col min="11006" max="11006" width="44.5703125" style="10" customWidth="1"/>
    <col min="11007" max="11008" width="10.5703125" style="10" customWidth="1"/>
    <col min="11009" max="11010" width="11" style="10" customWidth="1"/>
    <col min="11011" max="11011" width="9.85546875" style="10" bestFit="1" customWidth="1"/>
    <col min="11012" max="11012" width="11.28515625" style="10" bestFit="1" customWidth="1"/>
    <col min="11013" max="11013" width="9.28515625" style="10" bestFit="1" customWidth="1"/>
    <col min="11014" max="11014" width="12.7109375" style="10" customWidth="1"/>
    <col min="11015" max="11015" width="14" style="10" customWidth="1"/>
    <col min="11016" max="11022" width="9.140625" style="10"/>
    <col min="11023" max="11023" width="12.7109375" style="10" customWidth="1"/>
    <col min="11024" max="11261" width="9.140625" style="10"/>
    <col min="11262" max="11262" width="44.5703125" style="10" customWidth="1"/>
    <col min="11263" max="11264" width="10.5703125" style="10" customWidth="1"/>
    <col min="11265" max="11266" width="11" style="10" customWidth="1"/>
    <col min="11267" max="11267" width="9.85546875" style="10" bestFit="1" customWidth="1"/>
    <col min="11268" max="11268" width="11.28515625" style="10" bestFit="1" customWidth="1"/>
    <col min="11269" max="11269" width="9.28515625" style="10" bestFit="1" customWidth="1"/>
    <col min="11270" max="11270" width="12.7109375" style="10" customWidth="1"/>
    <col min="11271" max="11271" width="14" style="10" customWidth="1"/>
    <col min="11272" max="11278" width="9.140625" style="10"/>
    <col min="11279" max="11279" width="12.7109375" style="10" customWidth="1"/>
    <col min="11280" max="11517" width="9.140625" style="10"/>
    <col min="11518" max="11518" width="44.5703125" style="10" customWidth="1"/>
    <col min="11519" max="11520" width="10.5703125" style="10" customWidth="1"/>
    <col min="11521" max="11522" width="11" style="10" customWidth="1"/>
    <col min="11523" max="11523" width="9.85546875" style="10" bestFit="1" customWidth="1"/>
    <col min="11524" max="11524" width="11.28515625" style="10" bestFit="1" customWidth="1"/>
    <col min="11525" max="11525" width="9.28515625" style="10" bestFit="1" customWidth="1"/>
    <col min="11526" max="11526" width="12.7109375" style="10" customWidth="1"/>
    <col min="11527" max="11527" width="14" style="10" customWidth="1"/>
    <col min="11528" max="11534" width="9.140625" style="10"/>
    <col min="11535" max="11535" width="12.7109375" style="10" customWidth="1"/>
    <col min="11536" max="11773" width="9.140625" style="10"/>
    <col min="11774" max="11774" width="44.5703125" style="10" customWidth="1"/>
    <col min="11775" max="11776" width="10.5703125" style="10" customWidth="1"/>
    <col min="11777" max="11778" width="11" style="10" customWidth="1"/>
    <col min="11779" max="11779" width="9.85546875" style="10" bestFit="1" customWidth="1"/>
    <col min="11780" max="11780" width="11.28515625" style="10" bestFit="1" customWidth="1"/>
    <col min="11781" max="11781" width="9.28515625" style="10" bestFit="1" customWidth="1"/>
    <col min="11782" max="11782" width="12.7109375" style="10" customWidth="1"/>
    <col min="11783" max="11783" width="14" style="10" customWidth="1"/>
    <col min="11784" max="11790" width="9.140625" style="10"/>
    <col min="11791" max="11791" width="12.7109375" style="10" customWidth="1"/>
    <col min="11792" max="12029" width="9.140625" style="10"/>
    <col min="12030" max="12030" width="44.5703125" style="10" customWidth="1"/>
    <col min="12031" max="12032" width="10.5703125" style="10" customWidth="1"/>
    <col min="12033" max="12034" width="11" style="10" customWidth="1"/>
    <col min="12035" max="12035" width="9.85546875" style="10" bestFit="1" customWidth="1"/>
    <col min="12036" max="12036" width="11.28515625" style="10" bestFit="1" customWidth="1"/>
    <col min="12037" max="12037" width="9.28515625" style="10" bestFit="1" customWidth="1"/>
    <col min="12038" max="12038" width="12.7109375" style="10" customWidth="1"/>
    <col min="12039" max="12039" width="14" style="10" customWidth="1"/>
    <col min="12040" max="12046" width="9.140625" style="10"/>
    <col min="12047" max="12047" width="12.7109375" style="10" customWidth="1"/>
    <col min="12048" max="12285" width="9.140625" style="10"/>
    <col min="12286" max="12286" width="44.5703125" style="10" customWidth="1"/>
    <col min="12287" max="12288" width="10.5703125" style="10" customWidth="1"/>
    <col min="12289" max="12290" width="11" style="10" customWidth="1"/>
    <col min="12291" max="12291" width="9.85546875" style="10" bestFit="1" customWidth="1"/>
    <col min="12292" max="12292" width="11.28515625" style="10" bestFit="1" customWidth="1"/>
    <col min="12293" max="12293" width="9.28515625" style="10" bestFit="1" customWidth="1"/>
    <col min="12294" max="12294" width="12.7109375" style="10" customWidth="1"/>
    <col min="12295" max="12295" width="14" style="10" customWidth="1"/>
    <col min="12296" max="12302" width="9.140625" style="10"/>
    <col min="12303" max="12303" width="12.7109375" style="10" customWidth="1"/>
    <col min="12304" max="12541" width="9.140625" style="10"/>
    <col min="12542" max="12542" width="44.5703125" style="10" customWidth="1"/>
    <col min="12543" max="12544" width="10.5703125" style="10" customWidth="1"/>
    <col min="12545" max="12546" width="11" style="10" customWidth="1"/>
    <col min="12547" max="12547" width="9.85546875" style="10" bestFit="1" customWidth="1"/>
    <col min="12548" max="12548" width="11.28515625" style="10" bestFit="1" customWidth="1"/>
    <col min="12549" max="12549" width="9.28515625" style="10" bestFit="1" customWidth="1"/>
    <col min="12550" max="12550" width="12.7109375" style="10" customWidth="1"/>
    <col min="12551" max="12551" width="14" style="10" customWidth="1"/>
    <col min="12552" max="12558" width="9.140625" style="10"/>
    <col min="12559" max="12559" width="12.7109375" style="10" customWidth="1"/>
    <col min="12560" max="12797" width="9.140625" style="10"/>
    <col min="12798" max="12798" width="44.5703125" style="10" customWidth="1"/>
    <col min="12799" max="12800" width="10.5703125" style="10" customWidth="1"/>
    <col min="12801" max="12802" width="11" style="10" customWidth="1"/>
    <col min="12803" max="12803" width="9.85546875" style="10" bestFit="1" customWidth="1"/>
    <col min="12804" max="12804" width="11.28515625" style="10" bestFit="1" customWidth="1"/>
    <col min="12805" max="12805" width="9.28515625" style="10" bestFit="1" customWidth="1"/>
    <col min="12806" max="12806" width="12.7109375" style="10" customWidth="1"/>
    <col min="12807" max="12807" width="14" style="10" customWidth="1"/>
    <col min="12808" max="12814" width="9.140625" style="10"/>
    <col min="12815" max="12815" width="12.7109375" style="10" customWidth="1"/>
    <col min="12816" max="13053" width="9.140625" style="10"/>
    <col min="13054" max="13054" width="44.5703125" style="10" customWidth="1"/>
    <col min="13055" max="13056" width="10.5703125" style="10" customWidth="1"/>
    <col min="13057" max="13058" width="11" style="10" customWidth="1"/>
    <col min="13059" max="13059" width="9.85546875" style="10" bestFit="1" customWidth="1"/>
    <col min="13060" max="13060" width="11.28515625" style="10" bestFit="1" customWidth="1"/>
    <col min="13061" max="13061" width="9.28515625" style="10" bestFit="1" customWidth="1"/>
    <col min="13062" max="13062" width="12.7109375" style="10" customWidth="1"/>
    <col min="13063" max="13063" width="14" style="10" customWidth="1"/>
    <col min="13064" max="13070" width="9.140625" style="10"/>
    <col min="13071" max="13071" width="12.7109375" style="10" customWidth="1"/>
    <col min="13072" max="13309" width="9.140625" style="10"/>
    <col min="13310" max="13310" width="44.5703125" style="10" customWidth="1"/>
    <col min="13311" max="13312" width="10.5703125" style="10" customWidth="1"/>
    <col min="13313" max="13314" width="11" style="10" customWidth="1"/>
    <col min="13315" max="13315" width="9.85546875" style="10" bestFit="1" customWidth="1"/>
    <col min="13316" max="13316" width="11.28515625" style="10" bestFit="1" customWidth="1"/>
    <col min="13317" max="13317" width="9.28515625" style="10" bestFit="1" customWidth="1"/>
    <col min="13318" max="13318" width="12.7109375" style="10" customWidth="1"/>
    <col min="13319" max="13319" width="14" style="10" customWidth="1"/>
    <col min="13320" max="13326" width="9.140625" style="10"/>
    <col min="13327" max="13327" width="12.7109375" style="10" customWidth="1"/>
    <col min="13328" max="13565" width="9.140625" style="10"/>
    <col min="13566" max="13566" width="44.5703125" style="10" customWidth="1"/>
    <col min="13567" max="13568" width="10.5703125" style="10" customWidth="1"/>
    <col min="13569" max="13570" width="11" style="10" customWidth="1"/>
    <col min="13571" max="13571" width="9.85546875" style="10" bestFit="1" customWidth="1"/>
    <col min="13572" max="13572" width="11.28515625" style="10" bestFit="1" customWidth="1"/>
    <col min="13573" max="13573" width="9.28515625" style="10" bestFit="1" customWidth="1"/>
    <col min="13574" max="13574" width="12.7109375" style="10" customWidth="1"/>
    <col min="13575" max="13575" width="14" style="10" customWidth="1"/>
    <col min="13576" max="13582" width="9.140625" style="10"/>
    <col min="13583" max="13583" width="12.7109375" style="10" customWidth="1"/>
    <col min="13584" max="13821" width="9.140625" style="10"/>
    <col min="13822" max="13822" width="44.5703125" style="10" customWidth="1"/>
    <col min="13823" max="13824" width="10.5703125" style="10" customWidth="1"/>
    <col min="13825" max="13826" width="11" style="10" customWidth="1"/>
    <col min="13827" max="13827" width="9.85546875" style="10" bestFit="1" customWidth="1"/>
    <col min="13828" max="13828" width="11.28515625" style="10" bestFit="1" customWidth="1"/>
    <col min="13829" max="13829" width="9.28515625" style="10" bestFit="1" customWidth="1"/>
    <col min="13830" max="13830" width="12.7109375" style="10" customWidth="1"/>
    <col min="13831" max="13831" width="14" style="10" customWidth="1"/>
    <col min="13832" max="13838" width="9.140625" style="10"/>
    <col min="13839" max="13839" width="12.7109375" style="10" customWidth="1"/>
    <col min="13840" max="14077" width="9.140625" style="10"/>
    <col min="14078" max="14078" width="44.5703125" style="10" customWidth="1"/>
    <col min="14079" max="14080" width="10.5703125" style="10" customWidth="1"/>
    <col min="14081" max="14082" width="11" style="10" customWidth="1"/>
    <col min="14083" max="14083" width="9.85546875" style="10" bestFit="1" customWidth="1"/>
    <col min="14084" max="14084" width="11.28515625" style="10" bestFit="1" customWidth="1"/>
    <col min="14085" max="14085" width="9.28515625" style="10" bestFit="1" customWidth="1"/>
    <col min="14086" max="14086" width="12.7109375" style="10" customWidth="1"/>
    <col min="14087" max="14087" width="14" style="10" customWidth="1"/>
    <col min="14088" max="14094" width="9.140625" style="10"/>
    <col min="14095" max="14095" width="12.7109375" style="10" customWidth="1"/>
    <col min="14096" max="14333" width="9.140625" style="10"/>
    <col min="14334" max="14334" width="44.5703125" style="10" customWidth="1"/>
    <col min="14335" max="14336" width="10.5703125" style="10" customWidth="1"/>
    <col min="14337" max="14338" width="11" style="10" customWidth="1"/>
    <col min="14339" max="14339" width="9.85546875" style="10" bestFit="1" customWidth="1"/>
    <col min="14340" max="14340" width="11.28515625" style="10" bestFit="1" customWidth="1"/>
    <col min="14341" max="14341" width="9.28515625" style="10" bestFit="1" customWidth="1"/>
    <col min="14342" max="14342" width="12.7109375" style="10" customWidth="1"/>
    <col min="14343" max="14343" width="14" style="10" customWidth="1"/>
    <col min="14344" max="14350" width="9.140625" style="10"/>
    <col min="14351" max="14351" width="12.7109375" style="10" customWidth="1"/>
    <col min="14352" max="14589" width="9.140625" style="10"/>
    <col min="14590" max="14590" width="44.5703125" style="10" customWidth="1"/>
    <col min="14591" max="14592" width="10.5703125" style="10" customWidth="1"/>
    <col min="14593" max="14594" width="11" style="10" customWidth="1"/>
    <col min="14595" max="14595" width="9.85546875" style="10" bestFit="1" customWidth="1"/>
    <col min="14596" max="14596" width="11.28515625" style="10" bestFit="1" customWidth="1"/>
    <col min="14597" max="14597" width="9.28515625" style="10" bestFit="1" customWidth="1"/>
    <col min="14598" max="14598" width="12.7109375" style="10" customWidth="1"/>
    <col min="14599" max="14599" width="14" style="10" customWidth="1"/>
    <col min="14600" max="14606" width="9.140625" style="10"/>
    <col min="14607" max="14607" width="12.7109375" style="10" customWidth="1"/>
    <col min="14608" max="14845" width="9.140625" style="10"/>
    <col min="14846" max="14846" width="44.5703125" style="10" customWidth="1"/>
    <col min="14847" max="14848" width="10.5703125" style="10" customWidth="1"/>
    <col min="14849" max="14850" width="11" style="10" customWidth="1"/>
    <col min="14851" max="14851" width="9.85546875" style="10" bestFit="1" customWidth="1"/>
    <col min="14852" max="14852" width="11.28515625" style="10" bestFit="1" customWidth="1"/>
    <col min="14853" max="14853" width="9.28515625" style="10" bestFit="1" customWidth="1"/>
    <col min="14854" max="14854" width="12.7109375" style="10" customWidth="1"/>
    <col min="14855" max="14855" width="14" style="10" customWidth="1"/>
    <col min="14856" max="14862" width="9.140625" style="10"/>
    <col min="14863" max="14863" width="12.7109375" style="10" customWidth="1"/>
    <col min="14864" max="15101" width="9.140625" style="10"/>
    <col min="15102" max="15102" width="44.5703125" style="10" customWidth="1"/>
    <col min="15103" max="15104" width="10.5703125" style="10" customWidth="1"/>
    <col min="15105" max="15106" width="11" style="10" customWidth="1"/>
    <col min="15107" max="15107" width="9.85546875" style="10" bestFit="1" customWidth="1"/>
    <col min="15108" max="15108" width="11.28515625" style="10" bestFit="1" customWidth="1"/>
    <col min="15109" max="15109" width="9.28515625" style="10" bestFit="1" customWidth="1"/>
    <col min="15110" max="15110" width="12.7109375" style="10" customWidth="1"/>
    <col min="15111" max="15111" width="14" style="10" customWidth="1"/>
    <col min="15112" max="15118" width="9.140625" style="10"/>
    <col min="15119" max="15119" width="12.7109375" style="10" customWidth="1"/>
    <col min="15120" max="15357" width="9.140625" style="10"/>
    <col min="15358" max="15358" width="44.5703125" style="10" customWidth="1"/>
    <col min="15359" max="15360" width="10.5703125" style="10" customWidth="1"/>
    <col min="15361" max="15362" width="11" style="10" customWidth="1"/>
    <col min="15363" max="15363" width="9.85546875" style="10" bestFit="1" customWidth="1"/>
    <col min="15364" max="15364" width="11.28515625" style="10" bestFit="1" customWidth="1"/>
    <col min="15365" max="15365" width="9.28515625" style="10" bestFit="1" customWidth="1"/>
    <col min="15366" max="15366" width="12.7109375" style="10" customWidth="1"/>
    <col min="15367" max="15367" width="14" style="10" customWidth="1"/>
    <col min="15368" max="15374" width="9.140625" style="10"/>
    <col min="15375" max="15375" width="12.7109375" style="10" customWidth="1"/>
    <col min="15376" max="15613" width="9.140625" style="10"/>
    <col min="15614" max="15614" width="44.5703125" style="10" customWidth="1"/>
    <col min="15615" max="15616" width="10.5703125" style="10" customWidth="1"/>
    <col min="15617" max="15618" width="11" style="10" customWidth="1"/>
    <col min="15619" max="15619" width="9.85546875" style="10" bestFit="1" customWidth="1"/>
    <col min="15620" max="15620" width="11.28515625" style="10" bestFit="1" customWidth="1"/>
    <col min="15621" max="15621" width="9.28515625" style="10" bestFit="1" customWidth="1"/>
    <col min="15622" max="15622" width="12.7109375" style="10" customWidth="1"/>
    <col min="15623" max="15623" width="14" style="10" customWidth="1"/>
    <col min="15624" max="15630" width="9.140625" style="10"/>
    <col min="15631" max="15631" width="12.7109375" style="10" customWidth="1"/>
    <col min="15632" max="15869" width="9.140625" style="10"/>
    <col min="15870" max="15870" width="44.5703125" style="10" customWidth="1"/>
    <col min="15871" max="15872" width="10.5703125" style="10" customWidth="1"/>
    <col min="15873" max="15874" width="11" style="10" customWidth="1"/>
    <col min="15875" max="15875" width="9.85546875" style="10" bestFit="1" customWidth="1"/>
    <col min="15876" max="15876" width="11.28515625" style="10" bestFit="1" customWidth="1"/>
    <col min="15877" max="15877" width="9.28515625" style="10" bestFit="1" customWidth="1"/>
    <col min="15878" max="15878" width="12.7109375" style="10" customWidth="1"/>
    <col min="15879" max="15879" width="14" style="10" customWidth="1"/>
    <col min="15880" max="15886" width="9.140625" style="10"/>
    <col min="15887" max="15887" width="12.7109375" style="10" customWidth="1"/>
    <col min="15888" max="16125" width="9.140625" style="10"/>
    <col min="16126" max="16126" width="44.5703125" style="10" customWidth="1"/>
    <col min="16127" max="16128" width="10.5703125" style="10" customWidth="1"/>
    <col min="16129" max="16130" width="11" style="10" customWidth="1"/>
    <col min="16131" max="16131" width="9.85546875" style="10" bestFit="1" customWidth="1"/>
    <col min="16132" max="16132" width="11.28515625" style="10" bestFit="1" customWidth="1"/>
    <col min="16133" max="16133" width="9.28515625" style="10" bestFit="1" customWidth="1"/>
    <col min="16134" max="16134" width="12.7109375" style="10" customWidth="1"/>
    <col min="16135" max="16135" width="14" style="10" customWidth="1"/>
    <col min="16136" max="16142" width="9.140625" style="10"/>
    <col min="16143" max="16143" width="12.7109375" style="10" customWidth="1"/>
    <col min="16144" max="16384" width="9.140625" style="10"/>
  </cols>
  <sheetData>
    <row r="1" spans="1:11" x14ac:dyDescent="0.2">
      <c r="A1" s="10" t="s">
        <v>48</v>
      </c>
    </row>
    <row r="2" spans="1:11" ht="11.25" customHeight="1" x14ac:dyDescent="0.2"/>
    <row r="3" spans="1:11" s="14" customFormat="1" ht="18.75" x14ac:dyDescent="0.3">
      <c r="A3" s="162" t="s">
        <v>315</v>
      </c>
      <c r="B3" s="13"/>
    </row>
    <row r="4" spans="1:11" s="14" customFormat="1" ht="13.5" customHeight="1" x14ac:dyDescent="0.3">
      <c r="A4" s="168" t="s">
        <v>0</v>
      </c>
      <c r="B4" s="13"/>
    </row>
    <row r="5" spans="1:11" s="14" customFormat="1" ht="13.5" customHeight="1" x14ac:dyDescent="0.3">
      <c r="A5" s="25"/>
      <c r="B5" s="13"/>
    </row>
    <row r="6" spans="1:11" ht="38.25" x14ac:dyDescent="0.2">
      <c r="A6" s="21" t="s">
        <v>49</v>
      </c>
      <c r="B6" s="86" t="s">
        <v>56</v>
      </c>
      <c r="C6" s="86" t="s">
        <v>57</v>
      </c>
    </row>
    <row r="7" spans="1:11" x14ac:dyDescent="0.2">
      <c r="A7" s="132" t="s">
        <v>41</v>
      </c>
      <c r="B7" s="55">
        <v>7137500</v>
      </c>
      <c r="C7" s="55">
        <v>7137500</v>
      </c>
      <c r="D7" s="15"/>
      <c r="E7" s="15"/>
      <c r="F7" s="15"/>
      <c r="G7" s="15"/>
      <c r="H7" s="15"/>
      <c r="I7" s="15"/>
      <c r="J7" s="15"/>
      <c r="K7" s="15"/>
    </row>
    <row r="8" spans="1:11" x14ac:dyDescent="0.2">
      <c r="A8" s="132" t="s">
        <v>42</v>
      </c>
      <c r="B8" s="55">
        <v>5764</v>
      </c>
      <c r="C8" s="55">
        <v>5764</v>
      </c>
      <c r="D8" s="15"/>
      <c r="E8" s="15"/>
      <c r="F8" s="15"/>
      <c r="G8" s="15"/>
      <c r="H8" s="15"/>
      <c r="I8" s="15"/>
      <c r="J8" s="15"/>
      <c r="K8" s="15"/>
    </row>
    <row r="9" spans="1:11" ht="25.5" x14ac:dyDescent="0.2">
      <c r="A9" s="132" t="s">
        <v>297</v>
      </c>
      <c r="B9" s="55">
        <v>10595000</v>
      </c>
      <c r="C9" s="55">
        <v>10595000</v>
      </c>
      <c r="D9" s="15"/>
      <c r="E9" s="15"/>
      <c r="F9" s="15"/>
      <c r="G9" s="15"/>
      <c r="H9" s="15"/>
      <c r="I9" s="15"/>
      <c r="J9" s="15"/>
      <c r="K9" s="15"/>
    </row>
    <row r="10" spans="1:11" x14ac:dyDescent="0.2">
      <c r="A10" s="132" t="s">
        <v>298</v>
      </c>
      <c r="B10" s="55">
        <v>347699</v>
      </c>
      <c r="C10" s="55">
        <v>347699</v>
      </c>
      <c r="D10" s="15"/>
      <c r="E10" s="15"/>
      <c r="F10" s="15"/>
      <c r="G10" s="15"/>
      <c r="H10" s="15"/>
      <c r="I10" s="15"/>
      <c r="J10" s="15"/>
      <c r="K10" s="15"/>
    </row>
    <row r="11" spans="1:11" ht="25.5" x14ac:dyDescent="0.2">
      <c r="A11" s="132" t="s">
        <v>299</v>
      </c>
      <c r="B11" s="55">
        <v>18856.39</v>
      </c>
      <c r="C11" s="55">
        <v>18856.39</v>
      </c>
      <c r="D11" s="15"/>
      <c r="E11" s="15"/>
      <c r="F11" s="15"/>
      <c r="G11" s="15"/>
      <c r="H11" s="15"/>
      <c r="I11" s="15"/>
      <c r="J11" s="15"/>
      <c r="K11" s="15"/>
    </row>
    <row r="12" spans="1:11" x14ac:dyDescent="0.2">
      <c r="A12" s="132" t="s">
        <v>43</v>
      </c>
      <c r="B12" s="55">
        <v>6174</v>
      </c>
      <c r="C12" s="55">
        <v>6174</v>
      </c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132" t="s">
        <v>44</v>
      </c>
      <c r="B13" s="55">
        <v>2030000</v>
      </c>
      <c r="C13" s="55">
        <v>2030000</v>
      </c>
      <c r="D13" s="15"/>
      <c r="E13" s="15"/>
      <c r="F13" s="15"/>
      <c r="G13" s="15"/>
      <c r="H13" s="15"/>
      <c r="I13" s="15"/>
      <c r="J13" s="15"/>
      <c r="K13" s="15"/>
    </row>
    <row r="14" spans="1:11" x14ac:dyDescent="0.2">
      <c r="A14" s="132" t="s">
        <v>300</v>
      </c>
      <c r="B14" s="55">
        <v>292436</v>
      </c>
      <c r="C14" s="55">
        <v>292436</v>
      </c>
      <c r="D14" s="15"/>
      <c r="E14" s="15"/>
      <c r="F14" s="15"/>
      <c r="G14" s="15"/>
      <c r="H14" s="15"/>
      <c r="I14" s="15"/>
      <c r="J14" s="15"/>
      <c r="K14" s="15"/>
    </row>
    <row r="15" spans="1:11" ht="12.75" customHeight="1" x14ac:dyDescent="0.2">
      <c r="A15" s="132" t="s">
        <v>301</v>
      </c>
      <c r="B15" s="55">
        <v>329000</v>
      </c>
      <c r="C15" s="55">
        <v>329000</v>
      </c>
      <c r="D15" s="15"/>
      <c r="E15" s="15"/>
      <c r="F15" s="15"/>
      <c r="G15" s="15"/>
      <c r="H15" s="15"/>
      <c r="I15" s="15"/>
      <c r="J15" s="15"/>
      <c r="K15" s="15"/>
    </row>
    <row r="16" spans="1:11" ht="25.5" x14ac:dyDescent="0.2">
      <c r="A16" s="132" t="s">
        <v>45</v>
      </c>
      <c r="B16" s="55">
        <v>457633</v>
      </c>
      <c r="C16" s="55">
        <v>457633</v>
      </c>
      <c r="D16" s="15"/>
      <c r="E16" s="15"/>
      <c r="F16" s="15"/>
      <c r="G16" s="15"/>
      <c r="H16" s="15"/>
      <c r="I16" s="15"/>
      <c r="J16" s="15"/>
      <c r="K16" s="15"/>
    </row>
    <row r="17" spans="1:15" ht="25.5" x14ac:dyDescent="0.2">
      <c r="A17" s="132" t="s">
        <v>302</v>
      </c>
      <c r="B17" s="55">
        <v>753921</v>
      </c>
      <c r="C17" s="55">
        <v>753921</v>
      </c>
      <c r="D17" s="15"/>
      <c r="E17" s="15"/>
      <c r="F17" s="15"/>
      <c r="G17" s="15"/>
      <c r="H17" s="15"/>
      <c r="I17" s="15"/>
      <c r="J17" s="15"/>
      <c r="K17" s="15"/>
    </row>
    <row r="18" spans="1:15" ht="25.5" x14ac:dyDescent="0.2">
      <c r="A18" s="132" t="s">
        <v>303</v>
      </c>
      <c r="B18" s="55">
        <v>843972</v>
      </c>
      <c r="C18" s="55">
        <v>843972</v>
      </c>
      <c r="D18" s="15"/>
      <c r="E18" s="15"/>
      <c r="F18" s="15"/>
      <c r="G18" s="15"/>
      <c r="H18" s="15"/>
      <c r="I18" s="15"/>
      <c r="J18" s="15"/>
      <c r="K18" s="15"/>
    </row>
    <row r="19" spans="1:15" ht="25.5" x14ac:dyDescent="0.2">
      <c r="A19" s="132" t="s">
        <v>304</v>
      </c>
      <c r="B19" s="55">
        <v>307143</v>
      </c>
      <c r="C19" s="55">
        <v>307143</v>
      </c>
      <c r="D19" s="15"/>
      <c r="E19" s="15"/>
      <c r="F19" s="15"/>
      <c r="G19" s="15"/>
      <c r="H19" s="15"/>
      <c r="I19" s="15"/>
      <c r="J19" s="15"/>
      <c r="K19" s="15"/>
    </row>
    <row r="20" spans="1:15" x14ac:dyDescent="0.2">
      <c r="A20" s="133" t="s">
        <v>305</v>
      </c>
      <c r="B20" s="55">
        <v>14120433.699999999</v>
      </c>
      <c r="C20" s="55">
        <v>14120433.699999999</v>
      </c>
      <c r="D20" s="15"/>
      <c r="E20" s="15"/>
      <c r="F20" s="15"/>
      <c r="G20" s="15"/>
      <c r="H20" s="15"/>
      <c r="I20" s="15"/>
      <c r="J20" s="15"/>
      <c r="K20" s="15"/>
    </row>
    <row r="21" spans="1:15" x14ac:dyDescent="0.2">
      <c r="A21" s="133" t="s">
        <v>306</v>
      </c>
      <c r="B21" s="55">
        <v>2320067.2200000002</v>
      </c>
      <c r="C21" s="55">
        <v>2320067.2200000002</v>
      </c>
      <c r="D21" s="15"/>
      <c r="E21" s="15"/>
      <c r="F21" s="15"/>
      <c r="G21" s="15"/>
      <c r="H21" s="15"/>
      <c r="I21" s="15"/>
      <c r="J21" s="15"/>
      <c r="K21" s="15"/>
    </row>
    <row r="22" spans="1:15" x14ac:dyDescent="0.2">
      <c r="A22" s="133" t="s">
        <v>307</v>
      </c>
      <c r="B22" s="55">
        <v>486634.3</v>
      </c>
      <c r="C22" s="55">
        <v>486634.3</v>
      </c>
      <c r="D22" s="15"/>
      <c r="E22" s="15"/>
      <c r="F22" s="15"/>
      <c r="G22" s="15"/>
      <c r="H22" s="15"/>
      <c r="I22" s="15"/>
      <c r="J22" s="15"/>
      <c r="K22" s="15"/>
    </row>
    <row r="23" spans="1:15" x14ac:dyDescent="0.2">
      <c r="A23" s="133" t="s">
        <v>308</v>
      </c>
      <c r="B23" s="55">
        <v>1616122</v>
      </c>
      <c r="C23" s="55">
        <v>1616122</v>
      </c>
      <c r="D23" s="15"/>
      <c r="E23" s="15"/>
      <c r="F23" s="15"/>
      <c r="G23" s="15"/>
      <c r="H23" s="15"/>
      <c r="I23" s="15"/>
      <c r="J23" s="15"/>
      <c r="K23" s="15"/>
    </row>
    <row r="24" spans="1:15" ht="25.5" x14ac:dyDescent="0.2">
      <c r="A24" s="133" t="s">
        <v>309</v>
      </c>
      <c r="B24" s="55">
        <v>7094062.4199999999</v>
      </c>
      <c r="C24" s="55">
        <v>7094062.4199999999</v>
      </c>
      <c r="D24" s="15"/>
      <c r="E24" s="15"/>
      <c r="F24" s="15"/>
      <c r="G24" s="15"/>
      <c r="H24" s="15"/>
      <c r="I24" s="15"/>
      <c r="J24" s="15"/>
      <c r="K24" s="15"/>
    </row>
    <row r="25" spans="1:15" x14ac:dyDescent="0.2">
      <c r="A25" s="133" t="s">
        <v>310</v>
      </c>
      <c r="B25" s="55">
        <v>690920.47</v>
      </c>
      <c r="C25" s="55">
        <v>690920.47</v>
      </c>
      <c r="D25" s="15"/>
      <c r="E25" s="15"/>
      <c r="F25" s="15"/>
      <c r="G25" s="15"/>
      <c r="H25" s="15"/>
      <c r="I25" s="15"/>
      <c r="J25" s="15"/>
      <c r="K25" s="15"/>
    </row>
    <row r="26" spans="1:15" x14ac:dyDescent="0.2">
      <c r="A26" s="133" t="s">
        <v>311</v>
      </c>
      <c r="B26" s="55">
        <v>408888</v>
      </c>
      <c r="C26" s="55">
        <v>408888</v>
      </c>
      <c r="D26" s="15"/>
      <c r="E26" s="15"/>
      <c r="F26" s="15"/>
      <c r="G26" s="15"/>
      <c r="H26" s="15"/>
      <c r="I26" s="15"/>
      <c r="J26" s="15"/>
      <c r="K26" s="15"/>
    </row>
    <row r="27" spans="1:15" x14ac:dyDescent="0.2">
      <c r="A27" s="133" t="s">
        <v>312</v>
      </c>
      <c r="B27" s="55">
        <v>56200</v>
      </c>
      <c r="C27" s="55">
        <v>56200</v>
      </c>
      <c r="D27" s="15"/>
      <c r="E27" s="15"/>
      <c r="F27" s="15"/>
      <c r="G27" s="15"/>
      <c r="H27" s="15"/>
      <c r="I27" s="15"/>
      <c r="J27" s="15"/>
      <c r="K27" s="15"/>
    </row>
    <row r="28" spans="1:15" x14ac:dyDescent="0.2">
      <c r="A28" s="134" t="s">
        <v>46</v>
      </c>
      <c r="B28" s="55">
        <v>2199059.81</v>
      </c>
      <c r="C28" s="55">
        <v>2199059.81</v>
      </c>
      <c r="D28" s="15"/>
      <c r="E28" s="15"/>
      <c r="F28" s="15"/>
      <c r="G28" s="15"/>
      <c r="H28" s="15"/>
      <c r="I28" s="15"/>
      <c r="J28" s="15"/>
      <c r="K28" s="15"/>
    </row>
    <row r="29" spans="1:15" ht="15.75" x14ac:dyDescent="0.2">
      <c r="A29" s="21" t="s">
        <v>47</v>
      </c>
      <c r="B29" s="22">
        <f>SUM(B7:B28)</f>
        <v>52117486.310000002</v>
      </c>
      <c r="C29" s="22">
        <f>SUM(C7:C28)</f>
        <v>52117486.310000002</v>
      </c>
      <c r="D29" s="16"/>
      <c r="E29" s="16"/>
      <c r="F29" s="16"/>
      <c r="G29" s="15"/>
      <c r="H29" s="15"/>
      <c r="I29" s="15"/>
      <c r="J29" s="15"/>
      <c r="K29" s="15"/>
      <c r="O29" s="17"/>
    </row>
    <row r="30" spans="1:15" s="130" customFormat="1" ht="15.75" x14ac:dyDescent="0.2">
      <c r="A30" s="126"/>
      <c r="B30" s="127"/>
      <c r="C30" s="127"/>
      <c r="D30" s="128"/>
      <c r="E30" s="128"/>
      <c r="F30" s="128"/>
      <c r="G30" s="129"/>
      <c r="H30" s="129"/>
      <c r="I30" s="129"/>
      <c r="J30" s="129"/>
      <c r="K30" s="129"/>
      <c r="O30" s="131"/>
    </row>
    <row r="31" spans="1:15" x14ac:dyDescent="0.2">
      <c r="O31" s="17"/>
    </row>
    <row r="32" spans="1:15" ht="15.75" x14ac:dyDescent="0.2">
      <c r="A32" s="196" t="s">
        <v>313</v>
      </c>
      <c r="B32" s="196"/>
      <c r="C32" s="197"/>
      <c r="O32" s="17"/>
    </row>
    <row r="33" spans="1:15" ht="15.75" x14ac:dyDescent="0.2">
      <c r="A33" s="26"/>
      <c r="B33" s="26"/>
      <c r="C33" s="27"/>
      <c r="O33" s="17"/>
    </row>
    <row r="34" spans="1:15" ht="25.5" x14ac:dyDescent="0.2">
      <c r="A34" s="86" t="s">
        <v>50</v>
      </c>
      <c r="B34" s="86" t="s">
        <v>51</v>
      </c>
      <c r="C34" s="86" t="s">
        <v>52</v>
      </c>
      <c r="D34" s="86" t="s">
        <v>53</v>
      </c>
    </row>
    <row r="35" spans="1:15" s="23" customFormat="1" x14ac:dyDescent="0.2">
      <c r="A35" s="132" t="s">
        <v>301</v>
      </c>
      <c r="B35" s="24">
        <v>329000</v>
      </c>
      <c r="C35" s="18">
        <v>263761.67</v>
      </c>
      <c r="D35" s="18">
        <f>SUM(B35-C35)</f>
        <v>65238.330000000016</v>
      </c>
    </row>
    <row r="36" spans="1:15" x14ac:dyDescent="0.2">
      <c r="A36" s="86" t="s">
        <v>54</v>
      </c>
      <c r="B36" s="20">
        <f>SUM(B35:B35)</f>
        <v>329000</v>
      </c>
      <c r="C36" s="20">
        <f>SUM(C35:C35)</f>
        <v>263761.67</v>
      </c>
      <c r="D36" s="19">
        <f>SUM(D35:D35)</f>
        <v>65238.330000000016</v>
      </c>
    </row>
    <row r="37" spans="1:15" x14ac:dyDescent="0.2">
      <c r="A37" s="23"/>
      <c r="B37" s="23"/>
      <c r="C37" s="28" t="s">
        <v>55</v>
      </c>
      <c r="D37" s="29">
        <f>SUM(B36-C36)</f>
        <v>65238.330000000016</v>
      </c>
    </row>
    <row r="38" spans="1:15" x14ac:dyDescent="0.2">
      <c r="A38" s="10" t="s">
        <v>314</v>
      </c>
      <c r="B38" s="10"/>
    </row>
    <row r="39" spans="1:15" x14ac:dyDescent="0.2">
      <c r="B39" s="10"/>
    </row>
    <row r="42" spans="1:15" s="34" customFormat="1" x14ac:dyDescent="0.25">
      <c r="A42" s="198"/>
      <c r="B42" s="198"/>
      <c r="C42" s="30"/>
      <c r="D42" s="31"/>
      <c r="E42" s="32"/>
      <c r="F42" s="33"/>
      <c r="G42" s="33"/>
      <c r="H42" s="33"/>
      <c r="I42" s="33"/>
    </row>
  </sheetData>
  <mergeCells count="2">
    <mergeCell ref="A32:C32"/>
    <mergeCell ref="A42:B4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62302-0A2B-428B-BBF8-F4B94D9E0DD5}">
  <sheetPr>
    <tabColor rgb="FFC00000"/>
  </sheetPr>
  <dimension ref="A1:L18"/>
  <sheetViews>
    <sheetView workbookViewId="0"/>
  </sheetViews>
  <sheetFormatPr defaultRowHeight="15" x14ac:dyDescent="0.25"/>
  <cols>
    <col min="1" max="1" width="4.85546875" style="35" customWidth="1"/>
    <col min="2" max="2" width="9.7109375" style="35" customWidth="1"/>
    <col min="3" max="3" width="23.85546875" style="35" customWidth="1"/>
    <col min="4" max="4" width="13" style="35" customWidth="1"/>
    <col min="5" max="5" width="12.28515625" style="35" customWidth="1"/>
    <col min="6" max="9" width="10" style="35" customWidth="1"/>
    <col min="10" max="10" width="8.42578125" style="35" customWidth="1"/>
    <col min="11" max="11" width="8.5703125" style="35" customWidth="1"/>
    <col min="12" max="12" width="10" style="35" customWidth="1"/>
    <col min="13" max="256" width="9.140625" style="35"/>
    <col min="257" max="257" width="4.85546875" style="35" customWidth="1"/>
    <col min="258" max="258" width="17.140625" style="35" customWidth="1"/>
    <col min="259" max="259" width="25.42578125" style="35" customWidth="1"/>
    <col min="260" max="260" width="13" style="35" customWidth="1"/>
    <col min="261" max="261" width="12.28515625" style="35" customWidth="1"/>
    <col min="262" max="268" width="10" style="35" customWidth="1"/>
    <col min="269" max="512" width="9.140625" style="35"/>
    <col min="513" max="513" width="4.85546875" style="35" customWidth="1"/>
    <col min="514" max="514" width="17.140625" style="35" customWidth="1"/>
    <col min="515" max="515" width="25.42578125" style="35" customWidth="1"/>
    <col min="516" max="516" width="13" style="35" customWidth="1"/>
    <col min="517" max="517" width="12.28515625" style="35" customWidth="1"/>
    <col min="518" max="524" width="10" style="35" customWidth="1"/>
    <col min="525" max="768" width="9.140625" style="35"/>
    <col min="769" max="769" width="4.85546875" style="35" customWidth="1"/>
    <col min="770" max="770" width="17.140625" style="35" customWidth="1"/>
    <col min="771" max="771" width="25.42578125" style="35" customWidth="1"/>
    <col min="772" max="772" width="13" style="35" customWidth="1"/>
    <col min="773" max="773" width="12.28515625" style="35" customWidth="1"/>
    <col min="774" max="780" width="10" style="35" customWidth="1"/>
    <col min="781" max="1024" width="9.140625" style="35"/>
    <col min="1025" max="1025" width="4.85546875" style="35" customWidth="1"/>
    <col min="1026" max="1026" width="17.140625" style="35" customWidth="1"/>
    <col min="1027" max="1027" width="25.42578125" style="35" customWidth="1"/>
    <col min="1028" max="1028" width="13" style="35" customWidth="1"/>
    <col min="1029" max="1029" width="12.28515625" style="35" customWidth="1"/>
    <col min="1030" max="1036" width="10" style="35" customWidth="1"/>
    <col min="1037" max="1280" width="9.140625" style="35"/>
    <col min="1281" max="1281" width="4.85546875" style="35" customWidth="1"/>
    <col min="1282" max="1282" width="17.140625" style="35" customWidth="1"/>
    <col min="1283" max="1283" width="25.42578125" style="35" customWidth="1"/>
    <col min="1284" max="1284" width="13" style="35" customWidth="1"/>
    <col min="1285" max="1285" width="12.28515625" style="35" customWidth="1"/>
    <col min="1286" max="1292" width="10" style="35" customWidth="1"/>
    <col min="1293" max="1536" width="9.140625" style="35"/>
    <col min="1537" max="1537" width="4.85546875" style="35" customWidth="1"/>
    <col min="1538" max="1538" width="17.140625" style="35" customWidth="1"/>
    <col min="1539" max="1539" width="25.42578125" style="35" customWidth="1"/>
    <col min="1540" max="1540" width="13" style="35" customWidth="1"/>
    <col min="1541" max="1541" width="12.28515625" style="35" customWidth="1"/>
    <col min="1542" max="1548" width="10" style="35" customWidth="1"/>
    <col min="1549" max="1792" width="9.140625" style="35"/>
    <col min="1793" max="1793" width="4.85546875" style="35" customWidth="1"/>
    <col min="1794" max="1794" width="17.140625" style="35" customWidth="1"/>
    <col min="1795" max="1795" width="25.42578125" style="35" customWidth="1"/>
    <col min="1796" max="1796" width="13" style="35" customWidth="1"/>
    <col min="1797" max="1797" width="12.28515625" style="35" customWidth="1"/>
    <col min="1798" max="1804" width="10" style="35" customWidth="1"/>
    <col min="1805" max="2048" width="9.140625" style="35"/>
    <col min="2049" max="2049" width="4.85546875" style="35" customWidth="1"/>
    <col min="2050" max="2050" width="17.140625" style="35" customWidth="1"/>
    <col min="2051" max="2051" width="25.42578125" style="35" customWidth="1"/>
    <col min="2052" max="2052" width="13" style="35" customWidth="1"/>
    <col min="2053" max="2053" width="12.28515625" style="35" customWidth="1"/>
    <col min="2054" max="2060" width="10" style="35" customWidth="1"/>
    <col min="2061" max="2304" width="9.140625" style="35"/>
    <col min="2305" max="2305" width="4.85546875" style="35" customWidth="1"/>
    <col min="2306" max="2306" width="17.140625" style="35" customWidth="1"/>
    <col min="2307" max="2307" width="25.42578125" style="35" customWidth="1"/>
    <col min="2308" max="2308" width="13" style="35" customWidth="1"/>
    <col min="2309" max="2309" width="12.28515625" style="35" customWidth="1"/>
    <col min="2310" max="2316" width="10" style="35" customWidth="1"/>
    <col min="2317" max="2560" width="9.140625" style="35"/>
    <col min="2561" max="2561" width="4.85546875" style="35" customWidth="1"/>
    <col min="2562" max="2562" width="17.140625" style="35" customWidth="1"/>
    <col min="2563" max="2563" width="25.42578125" style="35" customWidth="1"/>
    <col min="2564" max="2564" width="13" style="35" customWidth="1"/>
    <col min="2565" max="2565" width="12.28515625" style="35" customWidth="1"/>
    <col min="2566" max="2572" width="10" style="35" customWidth="1"/>
    <col min="2573" max="2816" width="9.140625" style="35"/>
    <col min="2817" max="2817" width="4.85546875" style="35" customWidth="1"/>
    <col min="2818" max="2818" width="17.140625" style="35" customWidth="1"/>
    <col min="2819" max="2819" width="25.42578125" style="35" customWidth="1"/>
    <col min="2820" max="2820" width="13" style="35" customWidth="1"/>
    <col min="2821" max="2821" width="12.28515625" style="35" customWidth="1"/>
    <col min="2822" max="2828" width="10" style="35" customWidth="1"/>
    <col min="2829" max="3072" width="9.140625" style="35"/>
    <col min="3073" max="3073" width="4.85546875" style="35" customWidth="1"/>
    <col min="3074" max="3074" width="17.140625" style="35" customWidth="1"/>
    <col min="3075" max="3075" width="25.42578125" style="35" customWidth="1"/>
    <col min="3076" max="3076" width="13" style="35" customWidth="1"/>
    <col min="3077" max="3077" width="12.28515625" style="35" customWidth="1"/>
    <col min="3078" max="3084" width="10" style="35" customWidth="1"/>
    <col min="3085" max="3328" width="9.140625" style="35"/>
    <col min="3329" max="3329" width="4.85546875" style="35" customWidth="1"/>
    <col min="3330" max="3330" width="17.140625" style="35" customWidth="1"/>
    <col min="3331" max="3331" width="25.42578125" style="35" customWidth="1"/>
    <col min="3332" max="3332" width="13" style="35" customWidth="1"/>
    <col min="3333" max="3333" width="12.28515625" style="35" customWidth="1"/>
    <col min="3334" max="3340" width="10" style="35" customWidth="1"/>
    <col min="3341" max="3584" width="9.140625" style="35"/>
    <col min="3585" max="3585" width="4.85546875" style="35" customWidth="1"/>
    <col min="3586" max="3586" width="17.140625" style="35" customWidth="1"/>
    <col min="3587" max="3587" width="25.42578125" style="35" customWidth="1"/>
    <col min="3588" max="3588" width="13" style="35" customWidth="1"/>
    <col min="3589" max="3589" width="12.28515625" style="35" customWidth="1"/>
    <col min="3590" max="3596" width="10" style="35" customWidth="1"/>
    <col min="3597" max="3840" width="9.140625" style="35"/>
    <col min="3841" max="3841" width="4.85546875" style="35" customWidth="1"/>
    <col min="3842" max="3842" width="17.140625" style="35" customWidth="1"/>
    <col min="3843" max="3843" width="25.42578125" style="35" customWidth="1"/>
    <col min="3844" max="3844" width="13" style="35" customWidth="1"/>
    <col min="3845" max="3845" width="12.28515625" style="35" customWidth="1"/>
    <col min="3846" max="3852" width="10" style="35" customWidth="1"/>
    <col min="3853" max="4096" width="9.140625" style="35"/>
    <col min="4097" max="4097" width="4.85546875" style="35" customWidth="1"/>
    <col min="4098" max="4098" width="17.140625" style="35" customWidth="1"/>
    <col min="4099" max="4099" width="25.42578125" style="35" customWidth="1"/>
    <col min="4100" max="4100" width="13" style="35" customWidth="1"/>
    <col min="4101" max="4101" width="12.28515625" style="35" customWidth="1"/>
    <col min="4102" max="4108" width="10" style="35" customWidth="1"/>
    <col min="4109" max="4352" width="9.140625" style="35"/>
    <col min="4353" max="4353" width="4.85546875" style="35" customWidth="1"/>
    <col min="4354" max="4354" width="17.140625" style="35" customWidth="1"/>
    <col min="4355" max="4355" width="25.42578125" style="35" customWidth="1"/>
    <col min="4356" max="4356" width="13" style="35" customWidth="1"/>
    <col min="4357" max="4357" width="12.28515625" style="35" customWidth="1"/>
    <col min="4358" max="4364" width="10" style="35" customWidth="1"/>
    <col min="4365" max="4608" width="9.140625" style="35"/>
    <col min="4609" max="4609" width="4.85546875" style="35" customWidth="1"/>
    <col min="4610" max="4610" width="17.140625" style="35" customWidth="1"/>
    <col min="4611" max="4611" width="25.42578125" style="35" customWidth="1"/>
    <col min="4612" max="4612" width="13" style="35" customWidth="1"/>
    <col min="4613" max="4613" width="12.28515625" style="35" customWidth="1"/>
    <col min="4614" max="4620" width="10" style="35" customWidth="1"/>
    <col min="4621" max="4864" width="9.140625" style="35"/>
    <col min="4865" max="4865" width="4.85546875" style="35" customWidth="1"/>
    <col min="4866" max="4866" width="17.140625" style="35" customWidth="1"/>
    <col min="4867" max="4867" width="25.42578125" style="35" customWidth="1"/>
    <col min="4868" max="4868" width="13" style="35" customWidth="1"/>
    <col min="4869" max="4869" width="12.28515625" style="35" customWidth="1"/>
    <col min="4870" max="4876" width="10" style="35" customWidth="1"/>
    <col min="4877" max="5120" width="9.140625" style="35"/>
    <col min="5121" max="5121" width="4.85546875" style="35" customWidth="1"/>
    <col min="5122" max="5122" width="17.140625" style="35" customWidth="1"/>
    <col min="5123" max="5123" width="25.42578125" style="35" customWidth="1"/>
    <col min="5124" max="5124" width="13" style="35" customWidth="1"/>
    <col min="5125" max="5125" width="12.28515625" style="35" customWidth="1"/>
    <col min="5126" max="5132" width="10" style="35" customWidth="1"/>
    <col min="5133" max="5376" width="9.140625" style="35"/>
    <col min="5377" max="5377" width="4.85546875" style="35" customWidth="1"/>
    <col min="5378" max="5378" width="17.140625" style="35" customWidth="1"/>
    <col min="5379" max="5379" width="25.42578125" style="35" customWidth="1"/>
    <col min="5380" max="5380" width="13" style="35" customWidth="1"/>
    <col min="5381" max="5381" width="12.28515625" style="35" customWidth="1"/>
    <col min="5382" max="5388" width="10" style="35" customWidth="1"/>
    <col min="5389" max="5632" width="9.140625" style="35"/>
    <col min="5633" max="5633" width="4.85546875" style="35" customWidth="1"/>
    <col min="5634" max="5634" width="17.140625" style="35" customWidth="1"/>
    <col min="5635" max="5635" width="25.42578125" style="35" customWidth="1"/>
    <col min="5636" max="5636" width="13" style="35" customWidth="1"/>
    <col min="5637" max="5637" width="12.28515625" style="35" customWidth="1"/>
    <col min="5638" max="5644" width="10" style="35" customWidth="1"/>
    <col min="5645" max="5888" width="9.140625" style="35"/>
    <col min="5889" max="5889" width="4.85546875" style="35" customWidth="1"/>
    <col min="5890" max="5890" width="17.140625" style="35" customWidth="1"/>
    <col min="5891" max="5891" width="25.42578125" style="35" customWidth="1"/>
    <col min="5892" max="5892" width="13" style="35" customWidth="1"/>
    <col min="5893" max="5893" width="12.28515625" style="35" customWidth="1"/>
    <col min="5894" max="5900" width="10" style="35" customWidth="1"/>
    <col min="5901" max="6144" width="9.140625" style="35"/>
    <col min="6145" max="6145" width="4.85546875" style="35" customWidth="1"/>
    <col min="6146" max="6146" width="17.140625" style="35" customWidth="1"/>
    <col min="6147" max="6147" width="25.42578125" style="35" customWidth="1"/>
    <col min="6148" max="6148" width="13" style="35" customWidth="1"/>
    <col min="6149" max="6149" width="12.28515625" style="35" customWidth="1"/>
    <col min="6150" max="6156" width="10" style="35" customWidth="1"/>
    <col min="6157" max="6400" width="9.140625" style="35"/>
    <col min="6401" max="6401" width="4.85546875" style="35" customWidth="1"/>
    <col min="6402" max="6402" width="17.140625" style="35" customWidth="1"/>
    <col min="6403" max="6403" width="25.42578125" style="35" customWidth="1"/>
    <col min="6404" max="6404" width="13" style="35" customWidth="1"/>
    <col min="6405" max="6405" width="12.28515625" style="35" customWidth="1"/>
    <col min="6406" max="6412" width="10" style="35" customWidth="1"/>
    <col min="6413" max="6656" width="9.140625" style="35"/>
    <col min="6657" max="6657" width="4.85546875" style="35" customWidth="1"/>
    <col min="6658" max="6658" width="17.140625" style="35" customWidth="1"/>
    <col min="6659" max="6659" width="25.42578125" style="35" customWidth="1"/>
    <col min="6660" max="6660" width="13" style="35" customWidth="1"/>
    <col min="6661" max="6661" width="12.28515625" style="35" customWidth="1"/>
    <col min="6662" max="6668" width="10" style="35" customWidth="1"/>
    <col min="6669" max="6912" width="9.140625" style="35"/>
    <col min="6913" max="6913" width="4.85546875" style="35" customWidth="1"/>
    <col min="6914" max="6914" width="17.140625" style="35" customWidth="1"/>
    <col min="6915" max="6915" width="25.42578125" style="35" customWidth="1"/>
    <col min="6916" max="6916" width="13" style="35" customWidth="1"/>
    <col min="6917" max="6917" width="12.28515625" style="35" customWidth="1"/>
    <col min="6918" max="6924" width="10" style="35" customWidth="1"/>
    <col min="6925" max="7168" width="9.140625" style="35"/>
    <col min="7169" max="7169" width="4.85546875" style="35" customWidth="1"/>
    <col min="7170" max="7170" width="17.140625" style="35" customWidth="1"/>
    <col min="7171" max="7171" width="25.42578125" style="35" customWidth="1"/>
    <col min="7172" max="7172" width="13" style="35" customWidth="1"/>
    <col min="7173" max="7173" width="12.28515625" style="35" customWidth="1"/>
    <col min="7174" max="7180" width="10" style="35" customWidth="1"/>
    <col min="7181" max="7424" width="9.140625" style="35"/>
    <col min="7425" max="7425" width="4.85546875" style="35" customWidth="1"/>
    <col min="7426" max="7426" width="17.140625" style="35" customWidth="1"/>
    <col min="7427" max="7427" width="25.42578125" style="35" customWidth="1"/>
    <col min="7428" max="7428" width="13" style="35" customWidth="1"/>
    <col min="7429" max="7429" width="12.28515625" style="35" customWidth="1"/>
    <col min="7430" max="7436" width="10" style="35" customWidth="1"/>
    <col min="7437" max="7680" width="9.140625" style="35"/>
    <col min="7681" max="7681" width="4.85546875" style="35" customWidth="1"/>
    <col min="7682" max="7682" width="17.140625" style="35" customWidth="1"/>
    <col min="7683" max="7683" width="25.42578125" style="35" customWidth="1"/>
    <col min="7684" max="7684" width="13" style="35" customWidth="1"/>
    <col min="7685" max="7685" width="12.28515625" style="35" customWidth="1"/>
    <col min="7686" max="7692" width="10" style="35" customWidth="1"/>
    <col min="7693" max="7936" width="9.140625" style="35"/>
    <col min="7937" max="7937" width="4.85546875" style="35" customWidth="1"/>
    <col min="7938" max="7938" width="17.140625" style="35" customWidth="1"/>
    <col min="7939" max="7939" width="25.42578125" style="35" customWidth="1"/>
    <col min="7940" max="7940" width="13" style="35" customWidth="1"/>
    <col min="7941" max="7941" width="12.28515625" style="35" customWidth="1"/>
    <col min="7942" max="7948" width="10" style="35" customWidth="1"/>
    <col min="7949" max="8192" width="9.140625" style="35"/>
    <col min="8193" max="8193" width="4.85546875" style="35" customWidth="1"/>
    <col min="8194" max="8194" width="17.140625" style="35" customWidth="1"/>
    <col min="8195" max="8195" width="25.42578125" style="35" customWidth="1"/>
    <col min="8196" max="8196" width="13" style="35" customWidth="1"/>
    <col min="8197" max="8197" width="12.28515625" style="35" customWidth="1"/>
    <col min="8198" max="8204" width="10" style="35" customWidth="1"/>
    <col min="8205" max="8448" width="9.140625" style="35"/>
    <col min="8449" max="8449" width="4.85546875" style="35" customWidth="1"/>
    <col min="8450" max="8450" width="17.140625" style="35" customWidth="1"/>
    <col min="8451" max="8451" width="25.42578125" style="35" customWidth="1"/>
    <col min="8452" max="8452" width="13" style="35" customWidth="1"/>
    <col min="8453" max="8453" width="12.28515625" style="35" customWidth="1"/>
    <col min="8454" max="8460" width="10" style="35" customWidth="1"/>
    <col min="8461" max="8704" width="9.140625" style="35"/>
    <col min="8705" max="8705" width="4.85546875" style="35" customWidth="1"/>
    <col min="8706" max="8706" width="17.140625" style="35" customWidth="1"/>
    <col min="8707" max="8707" width="25.42578125" style="35" customWidth="1"/>
    <col min="8708" max="8708" width="13" style="35" customWidth="1"/>
    <col min="8709" max="8709" width="12.28515625" style="35" customWidth="1"/>
    <col min="8710" max="8716" width="10" style="35" customWidth="1"/>
    <col min="8717" max="8960" width="9.140625" style="35"/>
    <col min="8961" max="8961" width="4.85546875" style="35" customWidth="1"/>
    <col min="8962" max="8962" width="17.140625" style="35" customWidth="1"/>
    <col min="8963" max="8963" width="25.42578125" style="35" customWidth="1"/>
    <col min="8964" max="8964" width="13" style="35" customWidth="1"/>
    <col min="8965" max="8965" width="12.28515625" style="35" customWidth="1"/>
    <col min="8966" max="8972" width="10" style="35" customWidth="1"/>
    <col min="8973" max="9216" width="9.140625" style="35"/>
    <col min="9217" max="9217" width="4.85546875" style="35" customWidth="1"/>
    <col min="9218" max="9218" width="17.140625" style="35" customWidth="1"/>
    <col min="9219" max="9219" width="25.42578125" style="35" customWidth="1"/>
    <col min="9220" max="9220" width="13" style="35" customWidth="1"/>
    <col min="9221" max="9221" width="12.28515625" style="35" customWidth="1"/>
    <col min="9222" max="9228" width="10" style="35" customWidth="1"/>
    <col min="9229" max="9472" width="9.140625" style="35"/>
    <col min="9473" max="9473" width="4.85546875" style="35" customWidth="1"/>
    <col min="9474" max="9474" width="17.140625" style="35" customWidth="1"/>
    <col min="9475" max="9475" width="25.42578125" style="35" customWidth="1"/>
    <col min="9476" max="9476" width="13" style="35" customWidth="1"/>
    <col min="9477" max="9477" width="12.28515625" style="35" customWidth="1"/>
    <col min="9478" max="9484" width="10" style="35" customWidth="1"/>
    <col min="9485" max="9728" width="9.140625" style="35"/>
    <col min="9729" max="9729" width="4.85546875" style="35" customWidth="1"/>
    <col min="9730" max="9730" width="17.140625" style="35" customWidth="1"/>
    <col min="9731" max="9731" width="25.42578125" style="35" customWidth="1"/>
    <col min="9732" max="9732" width="13" style="35" customWidth="1"/>
    <col min="9733" max="9733" width="12.28515625" style="35" customWidth="1"/>
    <col min="9734" max="9740" width="10" style="35" customWidth="1"/>
    <col min="9741" max="9984" width="9.140625" style="35"/>
    <col min="9985" max="9985" width="4.85546875" style="35" customWidth="1"/>
    <col min="9986" max="9986" width="17.140625" style="35" customWidth="1"/>
    <col min="9987" max="9987" width="25.42578125" style="35" customWidth="1"/>
    <col min="9988" max="9988" width="13" style="35" customWidth="1"/>
    <col min="9989" max="9989" width="12.28515625" style="35" customWidth="1"/>
    <col min="9990" max="9996" width="10" style="35" customWidth="1"/>
    <col min="9997" max="10240" width="9.140625" style="35"/>
    <col min="10241" max="10241" width="4.85546875" style="35" customWidth="1"/>
    <col min="10242" max="10242" width="17.140625" style="35" customWidth="1"/>
    <col min="10243" max="10243" width="25.42578125" style="35" customWidth="1"/>
    <col min="10244" max="10244" width="13" style="35" customWidth="1"/>
    <col min="10245" max="10245" width="12.28515625" style="35" customWidth="1"/>
    <col min="10246" max="10252" width="10" style="35" customWidth="1"/>
    <col min="10253" max="10496" width="9.140625" style="35"/>
    <col min="10497" max="10497" width="4.85546875" style="35" customWidth="1"/>
    <col min="10498" max="10498" width="17.140625" style="35" customWidth="1"/>
    <col min="10499" max="10499" width="25.42578125" style="35" customWidth="1"/>
    <col min="10500" max="10500" width="13" style="35" customWidth="1"/>
    <col min="10501" max="10501" width="12.28515625" style="35" customWidth="1"/>
    <col min="10502" max="10508" width="10" style="35" customWidth="1"/>
    <col min="10509" max="10752" width="9.140625" style="35"/>
    <col min="10753" max="10753" width="4.85546875" style="35" customWidth="1"/>
    <col min="10754" max="10754" width="17.140625" style="35" customWidth="1"/>
    <col min="10755" max="10755" width="25.42578125" style="35" customWidth="1"/>
    <col min="10756" max="10756" width="13" style="35" customWidth="1"/>
    <col min="10757" max="10757" width="12.28515625" style="35" customWidth="1"/>
    <col min="10758" max="10764" width="10" style="35" customWidth="1"/>
    <col min="10765" max="11008" width="9.140625" style="35"/>
    <col min="11009" max="11009" width="4.85546875" style="35" customWidth="1"/>
    <col min="11010" max="11010" width="17.140625" style="35" customWidth="1"/>
    <col min="11011" max="11011" width="25.42578125" style="35" customWidth="1"/>
    <col min="11012" max="11012" width="13" style="35" customWidth="1"/>
    <col min="11013" max="11013" width="12.28515625" style="35" customWidth="1"/>
    <col min="11014" max="11020" width="10" style="35" customWidth="1"/>
    <col min="11021" max="11264" width="9.140625" style="35"/>
    <col min="11265" max="11265" width="4.85546875" style="35" customWidth="1"/>
    <col min="11266" max="11266" width="17.140625" style="35" customWidth="1"/>
    <col min="11267" max="11267" width="25.42578125" style="35" customWidth="1"/>
    <col min="11268" max="11268" width="13" style="35" customWidth="1"/>
    <col min="11269" max="11269" width="12.28515625" style="35" customWidth="1"/>
    <col min="11270" max="11276" width="10" style="35" customWidth="1"/>
    <col min="11277" max="11520" width="9.140625" style="35"/>
    <col min="11521" max="11521" width="4.85546875" style="35" customWidth="1"/>
    <col min="11522" max="11522" width="17.140625" style="35" customWidth="1"/>
    <col min="11523" max="11523" width="25.42578125" style="35" customWidth="1"/>
    <col min="11524" max="11524" width="13" style="35" customWidth="1"/>
    <col min="11525" max="11525" width="12.28515625" style="35" customWidth="1"/>
    <col min="11526" max="11532" width="10" style="35" customWidth="1"/>
    <col min="11533" max="11776" width="9.140625" style="35"/>
    <col min="11777" max="11777" width="4.85546875" style="35" customWidth="1"/>
    <col min="11778" max="11778" width="17.140625" style="35" customWidth="1"/>
    <col min="11779" max="11779" width="25.42578125" style="35" customWidth="1"/>
    <col min="11780" max="11780" width="13" style="35" customWidth="1"/>
    <col min="11781" max="11781" width="12.28515625" style="35" customWidth="1"/>
    <col min="11782" max="11788" width="10" style="35" customWidth="1"/>
    <col min="11789" max="12032" width="9.140625" style="35"/>
    <col min="12033" max="12033" width="4.85546875" style="35" customWidth="1"/>
    <col min="12034" max="12034" width="17.140625" style="35" customWidth="1"/>
    <col min="12035" max="12035" width="25.42578125" style="35" customWidth="1"/>
    <col min="12036" max="12036" width="13" style="35" customWidth="1"/>
    <col min="12037" max="12037" width="12.28515625" style="35" customWidth="1"/>
    <col min="12038" max="12044" width="10" style="35" customWidth="1"/>
    <col min="12045" max="12288" width="9.140625" style="35"/>
    <col min="12289" max="12289" width="4.85546875" style="35" customWidth="1"/>
    <col min="12290" max="12290" width="17.140625" style="35" customWidth="1"/>
    <col min="12291" max="12291" width="25.42578125" style="35" customWidth="1"/>
    <col min="12292" max="12292" width="13" style="35" customWidth="1"/>
    <col min="12293" max="12293" width="12.28515625" style="35" customWidth="1"/>
    <col min="12294" max="12300" width="10" style="35" customWidth="1"/>
    <col min="12301" max="12544" width="9.140625" style="35"/>
    <col min="12545" max="12545" width="4.85546875" style="35" customWidth="1"/>
    <col min="12546" max="12546" width="17.140625" style="35" customWidth="1"/>
    <col min="12547" max="12547" width="25.42578125" style="35" customWidth="1"/>
    <col min="12548" max="12548" width="13" style="35" customWidth="1"/>
    <col min="12549" max="12549" width="12.28515625" style="35" customWidth="1"/>
    <col min="12550" max="12556" width="10" style="35" customWidth="1"/>
    <col min="12557" max="12800" width="9.140625" style="35"/>
    <col min="12801" max="12801" width="4.85546875" style="35" customWidth="1"/>
    <col min="12802" max="12802" width="17.140625" style="35" customWidth="1"/>
    <col min="12803" max="12803" width="25.42578125" style="35" customWidth="1"/>
    <col min="12804" max="12804" width="13" style="35" customWidth="1"/>
    <col min="12805" max="12805" width="12.28515625" style="35" customWidth="1"/>
    <col min="12806" max="12812" width="10" style="35" customWidth="1"/>
    <col min="12813" max="13056" width="9.140625" style="35"/>
    <col min="13057" max="13057" width="4.85546875" style="35" customWidth="1"/>
    <col min="13058" max="13058" width="17.140625" style="35" customWidth="1"/>
    <col min="13059" max="13059" width="25.42578125" style="35" customWidth="1"/>
    <col min="13060" max="13060" width="13" style="35" customWidth="1"/>
    <col min="13061" max="13061" width="12.28515625" style="35" customWidth="1"/>
    <col min="13062" max="13068" width="10" style="35" customWidth="1"/>
    <col min="13069" max="13312" width="9.140625" style="35"/>
    <col min="13313" max="13313" width="4.85546875" style="35" customWidth="1"/>
    <col min="13314" max="13314" width="17.140625" style="35" customWidth="1"/>
    <col min="13315" max="13315" width="25.42578125" style="35" customWidth="1"/>
    <col min="13316" max="13316" width="13" style="35" customWidth="1"/>
    <col min="13317" max="13317" width="12.28515625" style="35" customWidth="1"/>
    <col min="13318" max="13324" width="10" style="35" customWidth="1"/>
    <col min="13325" max="13568" width="9.140625" style="35"/>
    <col min="13569" max="13569" width="4.85546875" style="35" customWidth="1"/>
    <col min="13570" max="13570" width="17.140625" style="35" customWidth="1"/>
    <col min="13571" max="13571" width="25.42578125" style="35" customWidth="1"/>
    <col min="13572" max="13572" width="13" style="35" customWidth="1"/>
    <col min="13573" max="13573" width="12.28515625" style="35" customWidth="1"/>
    <col min="13574" max="13580" width="10" style="35" customWidth="1"/>
    <col min="13581" max="13824" width="9.140625" style="35"/>
    <col min="13825" max="13825" width="4.85546875" style="35" customWidth="1"/>
    <col min="13826" max="13826" width="17.140625" style="35" customWidth="1"/>
    <col min="13827" max="13827" width="25.42578125" style="35" customWidth="1"/>
    <col min="13828" max="13828" width="13" style="35" customWidth="1"/>
    <col min="13829" max="13829" width="12.28515625" style="35" customWidth="1"/>
    <col min="13830" max="13836" width="10" style="35" customWidth="1"/>
    <col min="13837" max="14080" width="9.140625" style="35"/>
    <col min="14081" max="14081" width="4.85546875" style="35" customWidth="1"/>
    <col min="14082" max="14082" width="17.140625" style="35" customWidth="1"/>
    <col min="14083" max="14083" width="25.42578125" style="35" customWidth="1"/>
    <col min="14084" max="14084" width="13" style="35" customWidth="1"/>
    <col min="14085" max="14085" width="12.28515625" style="35" customWidth="1"/>
    <col min="14086" max="14092" width="10" style="35" customWidth="1"/>
    <col min="14093" max="14336" width="9.140625" style="35"/>
    <col min="14337" max="14337" width="4.85546875" style="35" customWidth="1"/>
    <col min="14338" max="14338" width="17.140625" style="35" customWidth="1"/>
    <col min="14339" max="14339" width="25.42578125" style="35" customWidth="1"/>
    <col min="14340" max="14340" width="13" style="35" customWidth="1"/>
    <col min="14341" max="14341" width="12.28515625" style="35" customWidth="1"/>
    <col min="14342" max="14348" width="10" style="35" customWidth="1"/>
    <col min="14349" max="14592" width="9.140625" style="35"/>
    <col min="14593" max="14593" width="4.85546875" style="35" customWidth="1"/>
    <col min="14594" max="14594" width="17.140625" style="35" customWidth="1"/>
    <col min="14595" max="14595" width="25.42578125" style="35" customWidth="1"/>
    <col min="14596" max="14596" width="13" style="35" customWidth="1"/>
    <col min="14597" max="14597" width="12.28515625" style="35" customWidth="1"/>
    <col min="14598" max="14604" width="10" style="35" customWidth="1"/>
    <col min="14605" max="14848" width="9.140625" style="35"/>
    <col min="14849" max="14849" width="4.85546875" style="35" customWidth="1"/>
    <col min="14850" max="14850" width="17.140625" style="35" customWidth="1"/>
    <col min="14851" max="14851" width="25.42578125" style="35" customWidth="1"/>
    <col min="14852" max="14852" width="13" style="35" customWidth="1"/>
    <col min="14853" max="14853" width="12.28515625" style="35" customWidth="1"/>
    <col min="14854" max="14860" width="10" style="35" customWidth="1"/>
    <col min="14861" max="15104" width="9.140625" style="35"/>
    <col min="15105" max="15105" width="4.85546875" style="35" customWidth="1"/>
    <col min="15106" max="15106" width="17.140625" style="35" customWidth="1"/>
    <col min="15107" max="15107" width="25.42578125" style="35" customWidth="1"/>
    <col min="15108" max="15108" width="13" style="35" customWidth="1"/>
    <col min="15109" max="15109" width="12.28515625" style="35" customWidth="1"/>
    <col min="15110" max="15116" width="10" style="35" customWidth="1"/>
    <col min="15117" max="15360" width="9.140625" style="35"/>
    <col min="15361" max="15361" width="4.85546875" style="35" customWidth="1"/>
    <col min="15362" max="15362" width="17.140625" style="35" customWidth="1"/>
    <col min="15363" max="15363" width="25.42578125" style="35" customWidth="1"/>
    <col min="15364" max="15364" width="13" style="35" customWidth="1"/>
    <col min="15365" max="15365" width="12.28515625" style="35" customWidth="1"/>
    <col min="15366" max="15372" width="10" style="35" customWidth="1"/>
    <col min="15373" max="15616" width="9.140625" style="35"/>
    <col min="15617" max="15617" width="4.85546875" style="35" customWidth="1"/>
    <col min="15618" max="15618" width="17.140625" style="35" customWidth="1"/>
    <col min="15619" max="15619" width="25.42578125" style="35" customWidth="1"/>
    <col min="15620" max="15620" width="13" style="35" customWidth="1"/>
    <col min="15621" max="15621" width="12.28515625" style="35" customWidth="1"/>
    <col min="15622" max="15628" width="10" style="35" customWidth="1"/>
    <col min="15629" max="15872" width="9.140625" style="35"/>
    <col min="15873" max="15873" width="4.85546875" style="35" customWidth="1"/>
    <col min="15874" max="15874" width="17.140625" style="35" customWidth="1"/>
    <col min="15875" max="15875" width="25.42578125" style="35" customWidth="1"/>
    <col min="15876" max="15876" width="13" style="35" customWidth="1"/>
    <col min="15877" max="15877" width="12.28515625" style="35" customWidth="1"/>
    <col min="15878" max="15884" width="10" style="35" customWidth="1"/>
    <col min="15885" max="16128" width="9.140625" style="35"/>
    <col min="16129" max="16129" width="4.85546875" style="35" customWidth="1"/>
    <col min="16130" max="16130" width="17.140625" style="35" customWidth="1"/>
    <col min="16131" max="16131" width="25.42578125" style="35" customWidth="1"/>
    <col min="16132" max="16132" width="13" style="35" customWidth="1"/>
    <col min="16133" max="16133" width="12.28515625" style="35" customWidth="1"/>
    <col min="16134" max="16140" width="10" style="35" customWidth="1"/>
    <col min="16141" max="16384" width="9.140625" style="35"/>
  </cols>
  <sheetData>
    <row r="1" spans="1:12" x14ac:dyDescent="0.25">
      <c r="A1" s="10" t="s">
        <v>69</v>
      </c>
      <c r="B1" s="10"/>
    </row>
    <row r="2" spans="1:12" ht="11.25" customHeight="1" x14ac:dyDescent="0.25">
      <c r="A2" s="25"/>
      <c r="B2" s="10"/>
    </row>
    <row r="3" spans="1:12" s="14" customFormat="1" ht="36" customHeight="1" x14ac:dyDescent="0.3">
      <c r="A3" s="222" t="s">
        <v>329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s="14" customFormat="1" ht="18.75" x14ac:dyDescent="0.3">
      <c r="A4" s="168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x14ac:dyDescent="0.2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s="23" customFormat="1" ht="57" customHeight="1" x14ac:dyDescent="0.25">
      <c r="A6" s="87" t="s">
        <v>58</v>
      </c>
      <c r="B6" s="87" t="s">
        <v>70</v>
      </c>
      <c r="C6" s="87" t="s">
        <v>68</v>
      </c>
      <c r="D6" s="87" t="s">
        <v>75</v>
      </c>
      <c r="E6" s="87" t="s">
        <v>330</v>
      </c>
      <c r="F6" s="87" t="s">
        <v>74</v>
      </c>
      <c r="G6" s="87" t="s">
        <v>73</v>
      </c>
      <c r="H6" s="87" t="s">
        <v>72</v>
      </c>
      <c r="I6" s="87" t="s">
        <v>331</v>
      </c>
      <c r="J6" s="87" t="s">
        <v>71</v>
      </c>
      <c r="K6" s="87" t="s">
        <v>332</v>
      </c>
      <c r="L6" s="87" t="s">
        <v>333</v>
      </c>
    </row>
    <row r="7" spans="1:12" s="10" customFormat="1" ht="45.75" customHeight="1" x14ac:dyDescent="0.2">
      <c r="A7" s="138" t="s">
        <v>253</v>
      </c>
      <c r="B7" s="135" t="s">
        <v>59</v>
      </c>
      <c r="C7" s="135" t="s">
        <v>316</v>
      </c>
      <c r="D7" s="136" t="s">
        <v>60</v>
      </c>
      <c r="E7" s="137">
        <v>170642</v>
      </c>
      <c r="F7" s="137">
        <v>68577</v>
      </c>
      <c r="G7" s="137">
        <v>17065</v>
      </c>
      <c r="H7" s="137">
        <v>85000</v>
      </c>
      <c r="I7" s="137">
        <v>85000</v>
      </c>
      <c r="J7" s="137">
        <v>0</v>
      </c>
      <c r="K7" s="137">
        <v>0</v>
      </c>
      <c r="L7" s="137">
        <v>0</v>
      </c>
    </row>
    <row r="8" spans="1:12" s="10" customFormat="1" ht="56.25" customHeight="1" x14ac:dyDescent="0.2">
      <c r="A8" s="138" t="s">
        <v>254</v>
      </c>
      <c r="B8" s="135" t="s">
        <v>317</v>
      </c>
      <c r="C8" s="135" t="s">
        <v>318</v>
      </c>
      <c r="D8" s="136" t="s">
        <v>319</v>
      </c>
      <c r="E8" s="137">
        <v>304540</v>
      </c>
      <c r="F8" s="137">
        <v>115811</v>
      </c>
      <c r="G8" s="137">
        <v>28729</v>
      </c>
      <c r="H8" s="137">
        <v>160000</v>
      </c>
      <c r="I8" s="137">
        <v>160000</v>
      </c>
      <c r="J8" s="137">
        <v>0</v>
      </c>
      <c r="K8" s="137">
        <v>0</v>
      </c>
      <c r="L8" s="137">
        <v>0</v>
      </c>
    </row>
    <row r="9" spans="1:12" s="10" customFormat="1" ht="66.75" customHeight="1" x14ac:dyDescent="0.2">
      <c r="A9" s="138" t="s">
        <v>255</v>
      </c>
      <c r="B9" s="135" t="s">
        <v>320</v>
      </c>
      <c r="C9" s="135" t="s">
        <v>321</v>
      </c>
      <c r="D9" s="136" t="s">
        <v>322</v>
      </c>
      <c r="E9" s="137">
        <v>2356310</v>
      </c>
      <c r="F9" s="137">
        <v>1178310</v>
      </c>
      <c r="G9" s="137"/>
      <c r="H9" s="137">
        <v>1178000</v>
      </c>
      <c r="I9" s="137">
        <v>1178000</v>
      </c>
      <c r="J9" s="137">
        <v>0</v>
      </c>
      <c r="K9" s="137">
        <v>0</v>
      </c>
      <c r="L9" s="137">
        <v>0</v>
      </c>
    </row>
    <row r="10" spans="1:12" s="10" customFormat="1" ht="42.75" customHeight="1" x14ac:dyDescent="0.2">
      <c r="A10" s="138" t="s">
        <v>256</v>
      </c>
      <c r="B10" s="135" t="s">
        <v>323</v>
      </c>
      <c r="C10" s="135" t="s">
        <v>324</v>
      </c>
      <c r="D10" s="136" t="s">
        <v>325</v>
      </c>
      <c r="E10" s="137">
        <v>975342</v>
      </c>
      <c r="F10" s="137">
        <v>390807</v>
      </c>
      <c r="G10" s="137">
        <v>97535</v>
      </c>
      <c r="H10" s="137">
        <v>487000</v>
      </c>
      <c r="I10" s="137">
        <v>487000</v>
      </c>
      <c r="J10" s="137">
        <v>0</v>
      </c>
      <c r="K10" s="137">
        <v>0</v>
      </c>
      <c r="L10" s="137">
        <v>0</v>
      </c>
    </row>
    <row r="11" spans="1:12" s="10" customFormat="1" ht="54.75" customHeight="1" x14ac:dyDescent="0.2">
      <c r="A11" s="138" t="s">
        <v>257</v>
      </c>
      <c r="B11" s="135" t="s">
        <v>326</v>
      </c>
      <c r="C11" s="135" t="s">
        <v>327</v>
      </c>
      <c r="D11" s="136" t="s">
        <v>328</v>
      </c>
      <c r="E11" s="137">
        <v>120750</v>
      </c>
      <c r="F11" s="137">
        <v>750</v>
      </c>
      <c r="G11" s="137"/>
      <c r="H11" s="137">
        <v>120000</v>
      </c>
      <c r="I11" s="137">
        <v>120000</v>
      </c>
      <c r="J11" s="137">
        <v>0</v>
      </c>
      <c r="K11" s="137">
        <v>0</v>
      </c>
      <c r="L11" s="137">
        <v>0</v>
      </c>
    </row>
    <row r="12" spans="1:12" s="10" customFormat="1" ht="12.75" x14ac:dyDescent="0.2">
      <c r="A12" s="202" t="s">
        <v>61</v>
      </c>
      <c r="B12" s="202"/>
      <c r="C12" s="202"/>
      <c r="D12" s="202"/>
      <c r="E12" s="37"/>
      <c r="F12" s="37"/>
      <c r="G12" s="37"/>
      <c r="H12" s="37">
        <f>SUM(H7:H11)</f>
        <v>2030000</v>
      </c>
      <c r="I12" s="37">
        <f>SUM(I7:I11)</f>
        <v>2030000</v>
      </c>
      <c r="J12" s="37">
        <f>SUM(J7:J11)</f>
        <v>0</v>
      </c>
      <c r="K12" s="37">
        <f>SUM(K7:K11)</f>
        <v>0</v>
      </c>
      <c r="L12" s="37">
        <f>SUM(L7:L11)</f>
        <v>0</v>
      </c>
    </row>
    <row r="13" spans="1:12" s="10" customFormat="1" ht="12.75" x14ac:dyDescent="0.2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4" spans="1:12" s="10" customFormat="1" ht="12.75" x14ac:dyDescent="0.2">
      <c r="A14" s="199" t="s">
        <v>62</v>
      </c>
      <c r="B14" s="199"/>
      <c r="C14" s="199"/>
      <c r="D14" s="204" t="s">
        <v>63</v>
      </c>
      <c r="E14" s="204"/>
      <c r="F14" s="204"/>
      <c r="G14" s="204"/>
      <c r="H14" s="204"/>
      <c r="I14" s="205" t="s">
        <v>335</v>
      </c>
      <c r="J14" s="205"/>
      <c r="K14" s="205"/>
      <c r="L14" s="205"/>
    </row>
    <row r="15" spans="1:12" s="10" customFormat="1" ht="12.75" x14ac:dyDescent="0.2">
      <c r="A15" s="199" t="s">
        <v>64</v>
      </c>
      <c r="B15" s="199"/>
      <c r="C15" s="199"/>
      <c r="D15" s="207" t="s">
        <v>334</v>
      </c>
      <c r="E15" s="207"/>
      <c r="F15" s="207"/>
      <c r="G15" s="207"/>
      <c r="H15" s="207"/>
      <c r="I15" s="206"/>
      <c r="J15" s="206"/>
      <c r="K15" s="206"/>
      <c r="L15" s="206"/>
    </row>
    <row r="16" spans="1:12" s="10" customFormat="1" ht="12.75" x14ac:dyDescent="0.2">
      <c r="A16" s="199" t="s">
        <v>66</v>
      </c>
      <c r="B16" s="199"/>
      <c r="C16" s="199"/>
      <c r="D16" s="199" t="s">
        <v>65</v>
      </c>
      <c r="E16" s="199"/>
      <c r="F16" s="199"/>
      <c r="G16" s="199"/>
      <c r="H16" s="199"/>
      <c r="I16" s="200" t="s">
        <v>67</v>
      </c>
      <c r="J16" s="200"/>
      <c r="K16" s="200"/>
      <c r="L16" s="200"/>
    </row>
    <row r="17" s="10" customFormat="1" ht="12.75" x14ac:dyDescent="0.2"/>
    <row r="18" s="36" customFormat="1" ht="15.75" x14ac:dyDescent="0.25"/>
  </sheetData>
  <mergeCells count="12">
    <mergeCell ref="A16:C16"/>
    <mergeCell ref="D16:H16"/>
    <mergeCell ref="I16:L16"/>
    <mergeCell ref="A3:L3"/>
    <mergeCell ref="A5:L5"/>
    <mergeCell ref="A12:D12"/>
    <mergeCell ref="A13:L13"/>
    <mergeCell ref="A14:C14"/>
    <mergeCell ref="D14:H14"/>
    <mergeCell ref="I14:L15"/>
    <mergeCell ref="A15:C15"/>
    <mergeCell ref="D15:H15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19C1-C185-4BFC-8A84-795A63588943}">
  <sheetPr>
    <tabColor rgb="FFC00000"/>
  </sheetPr>
  <dimension ref="A1:H755"/>
  <sheetViews>
    <sheetView zoomScaleNormal="100" workbookViewId="0"/>
  </sheetViews>
  <sheetFormatPr defaultRowHeight="15" x14ac:dyDescent="0.25"/>
  <cols>
    <col min="1" max="1" width="8.7109375" customWidth="1"/>
    <col min="2" max="2" width="12.7109375" customWidth="1"/>
    <col min="3" max="3" width="31.7109375" customWidth="1"/>
    <col min="4" max="4" width="12.7109375" customWidth="1"/>
    <col min="5" max="5" width="12.7109375" style="154" customWidth="1"/>
    <col min="6" max="6" width="12.7109375" customWidth="1"/>
    <col min="7" max="7" width="8.7109375" customWidth="1"/>
    <col min="8" max="8" width="12.7109375" style="155" customWidth="1"/>
    <col min="257" max="257" width="8.7109375" customWidth="1"/>
    <col min="258" max="258" width="12.7109375" customWidth="1"/>
    <col min="259" max="259" width="31.7109375" customWidth="1"/>
    <col min="260" max="262" width="12.7109375" customWidth="1"/>
    <col min="263" max="263" width="8.7109375" customWidth="1"/>
    <col min="264" max="264" width="12.7109375" customWidth="1"/>
    <col min="513" max="513" width="8.7109375" customWidth="1"/>
    <col min="514" max="514" width="12.7109375" customWidth="1"/>
    <col min="515" max="515" width="31.7109375" customWidth="1"/>
    <col min="516" max="518" width="12.7109375" customWidth="1"/>
    <col min="519" max="519" width="8.7109375" customWidth="1"/>
    <col min="520" max="520" width="12.7109375" customWidth="1"/>
    <col min="769" max="769" width="8.7109375" customWidth="1"/>
    <col min="770" max="770" width="12.7109375" customWidth="1"/>
    <col min="771" max="771" width="31.7109375" customWidth="1"/>
    <col min="772" max="774" width="12.7109375" customWidth="1"/>
    <col min="775" max="775" width="8.7109375" customWidth="1"/>
    <col min="776" max="776" width="12.7109375" customWidth="1"/>
    <col min="1025" max="1025" width="8.7109375" customWidth="1"/>
    <col min="1026" max="1026" width="12.7109375" customWidth="1"/>
    <col min="1027" max="1027" width="31.7109375" customWidth="1"/>
    <col min="1028" max="1030" width="12.7109375" customWidth="1"/>
    <col min="1031" max="1031" width="8.7109375" customWidth="1"/>
    <col min="1032" max="1032" width="12.7109375" customWidth="1"/>
    <col min="1281" max="1281" width="8.7109375" customWidth="1"/>
    <col min="1282" max="1282" width="12.7109375" customWidth="1"/>
    <col min="1283" max="1283" width="31.7109375" customWidth="1"/>
    <col min="1284" max="1286" width="12.7109375" customWidth="1"/>
    <col min="1287" max="1287" width="8.7109375" customWidth="1"/>
    <col min="1288" max="1288" width="12.7109375" customWidth="1"/>
    <col min="1537" max="1537" width="8.7109375" customWidth="1"/>
    <col min="1538" max="1538" width="12.7109375" customWidth="1"/>
    <col min="1539" max="1539" width="31.7109375" customWidth="1"/>
    <col min="1540" max="1542" width="12.7109375" customWidth="1"/>
    <col min="1543" max="1543" width="8.7109375" customWidth="1"/>
    <col min="1544" max="1544" width="12.7109375" customWidth="1"/>
    <col min="1793" max="1793" width="8.7109375" customWidth="1"/>
    <col min="1794" max="1794" width="12.7109375" customWidth="1"/>
    <col min="1795" max="1795" width="31.7109375" customWidth="1"/>
    <col min="1796" max="1798" width="12.7109375" customWidth="1"/>
    <col min="1799" max="1799" width="8.7109375" customWidth="1"/>
    <col min="1800" max="1800" width="12.7109375" customWidth="1"/>
    <col min="2049" max="2049" width="8.7109375" customWidth="1"/>
    <col min="2050" max="2050" width="12.7109375" customWidth="1"/>
    <col min="2051" max="2051" width="31.7109375" customWidth="1"/>
    <col min="2052" max="2054" width="12.7109375" customWidth="1"/>
    <col min="2055" max="2055" width="8.7109375" customWidth="1"/>
    <col min="2056" max="2056" width="12.7109375" customWidth="1"/>
    <col min="2305" max="2305" width="8.7109375" customWidth="1"/>
    <col min="2306" max="2306" width="12.7109375" customWidth="1"/>
    <col min="2307" max="2307" width="31.7109375" customWidth="1"/>
    <col min="2308" max="2310" width="12.7109375" customWidth="1"/>
    <col min="2311" max="2311" width="8.7109375" customWidth="1"/>
    <col min="2312" max="2312" width="12.7109375" customWidth="1"/>
    <col min="2561" max="2561" width="8.7109375" customWidth="1"/>
    <col min="2562" max="2562" width="12.7109375" customWidth="1"/>
    <col min="2563" max="2563" width="31.7109375" customWidth="1"/>
    <col min="2564" max="2566" width="12.7109375" customWidth="1"/>
    <col min="2567" max="2567" width="8.7109375" customWidth="1"/>
    <col min="2568" max="2568" width="12.7109375" customWidth="1"/>
    <col min="2817" max="2817" width="8.7109375" customWidth="1"/>
    <col min="2818" max="2818" width="12.7109375" customWidth="1"/>
    <col min="2819" max="2819" width="31.7109375" customWidth="1"/>
    <col min="2820" max="2822" width="12.7109375" customWidth="1"/>
    <col min="2823" max="2823" width="8.7109375" customWidth="1"/>
    <col min="2824" max="2824" width="12.7109375" customWidth="1"/>
    <col min="3073" max="3073" width="8.7109375" customWidth="1"/>
    <col min="3074" max="3074" width="12.7109375" customWidth="1"/>
    <col min="3075" max="3075" width="31.7109375" customWidth="1"/>
    <col min="3076" max="3078" width="12.7109375" customWidth="1"/>
    <col min="3079" max="3079" width="8.7109375" customWidth="1"/>
    <col min="3080" max="3080" width="12.7109375" customWidth="1"/>
    <col min="3329" max="3329" width="8.7109375" customWidth="1"/>
    <col min="3330" max="3330" width="12.7109375" customWidth="1"/>
    <col min="3331" max="3331" width="31.7109375" customWidth="1"/>
    <col min="3332" max="3334" width="12.7109375" customWidth="1"/>
    <col min="3335" max="3335" width="8.7109375" customWidth="1"/>
    <col min="3336" max="3336" width="12.7109375" customWidth="1"/>
    <col min="3585" max="3585" width="8.7109375" customWidth="1"/>
    <col min="3586" max="3586" width="12.7109375" customWidth="1"/>
    <col min="3587" max="3587" width="31.7109375" customWidth="1"/>
    <col min="3588" max="3590" width="12.7109375" customWidth="1"/>
    <col min="3591" max="3591" width="8.7109375" customWidth="1"/>
    <col min="3592" max="3592" width="12.7109375" customWidth="1"/>
    <col min="3841" max="3841" width="8.7109375" customWidth="1"/>
    <col min="3842" max="3842" width="12.7109375" customWidth="1"/>
    <col min="3843" max="3843" width="31.7109375" customWidth="1"/>
    <col min="3844" max="3846" width="12.7109375" customWidth="1"/>
    <col min="3847" max="3847" width="8.7109375" customWidth="1"/>
    <col min="3848" max="3848" width="12.7109375" customWidth="1"/>
    <col min="4097" max="4097" width="8.7109375" customWidth="1"/>
    <col min="4098" max="4098" width="12.7109375" customWidth="1"/>
    <col min="4099" max="4099" width="31.7109375" customWidth="1"/>
    <col min="4100" max="4102" width="12.7109375" customWidth="1"/>
    <col min="4103" max="4103" width="8.7109375" customWidth="1"/>
    <col min="4104" max="4104" width="12.7109375" customWidth="1"/>
    <col min="4353" max="4353" width="8.7109375" customWidth="1"/>
    <col min="4354" max="4354" width="12.7109375" customWidth="1"/>
    <col min="4355" max="4355" width="31.7109375" customWidth="1"/>
    <col min="4356" max="4358" width="12.7109375" customWidth="1"/>
    <col min="4359" max="4359" width="8.7109375" customWidth="1"/>
    <col min="4360" max="4360" width="12.7109375" customWidth="1"/>
    <col min="4609" max="4609" width="8.7109375" customWidth="1"/>
    <col min="4610" max="4610" width="12.7109375" customWidth="1"/>
    <col min="4611" max="4611" width="31.7109375" customWidth="1"/>
    <col min="4612" max="4614" width="12.7109375" customWidth="1"/>
    <col min="4615" max="4615" width="8.7109375" customWidth="1"/>
    <col min="4616" max="4616" width="12.7109375" customWidth="1"/>
    <col min="4865" max="4865" width="8.7109375" customWidth="1"/>
    <col min="4866" max="4866" width="12.7109375" customWidth="1"/>
    <col min="4867" max="4867" width="31.7109375" customWidth="1"/>
    <col min="4868" max="4870" width="12.7109375" customWidth="1"/>
    <col min="4871" max="4871" width="8.7109375" customWidth="1"/>
    <col min="4872" max="4872" width="12.7109375" customWidth="1"/>
    <col min="5121" max="5121" width="8.7109375" customWidth="1"/>
    <col min="5122" max="5122" width="12.7109375" customWidth="1"/>
    <col min="5123" max="5123" width="31.7109375" customWidth="1"/>
    <col min="5124" max="5126" width="12.7109375" customWidth="1"/>
    <col min="5127" max="5127" width="8.7109375" customWidth="1"/>
    <col min="5128" max="5128" width="12.7109375" customWidth="1"/>
    <col min="5377" max="5377" width="8.7109375" customWidth="1"/>
    <col min="5378" max="5378" width="12.7109375" customWidth="1"/>
    <col min="5379" max="5379" width="31.7109375" customWidth="1"/>
    <col min="5380" max="5382" width="12.7109375" customWidth="1"/>
    <col min="5383" max="5383" width="8.7109375" customWidth="1"/>
    <col min="5384" max="5384" width="12.7109375" customWidth="1"/>
    <col min="5633" max="5633" width="8.7109375" customWidth="1"/>
    <col min="5634" max="5634" width="12.7109375" customWidth="1"/>
    <col min="5635" max="5635" width="31.7109375" customWidth="1"/>
    <col min="5636" max="5638" width="12.7109375" customWidth="1"/>
    <col min="5639" max="5639" width="8.7109375" customWidth="1"/>
    <col min="5640" max="5640" width="12.7109375" customWidth="1"/>
    <col min="5889" max="5889" width="8.7109375" customWidth="1"/>
    <col min="5890" max="5890" width="12.7109375" customWidth="1"/>
    <col min="5891" max="5891" width="31.7109375" customWidth="1"/>
    <col min="5892" max="5894" width="12.7109375" customWidth="1"/>
    <col min="5895" max="5895" width="8.7109375" customWidth="1"/>
    <col min="5896" max="5896" width="12.7109375" customWidth="1"/>
    <col min="6145" max="6145" width="8.7109375" customWidth="1"/>
    <col min="6146" max="6146" width="12.7109375" customWidth="1"/>
    <col min="6147" max="6147" width="31.7109375" customWidth="1"/>
    <col min="6148" max="6150" width="12.7109375" customWidth="1"/>
    <col min="6151" max="6151" width="8.7109375" customWidth="1"/>
    <col min="6152" max="6152" width="12.7109375" customWidth="1"/>
    <col min="6401" max="6401" width="8.7109375" customWidth="1"/>
    <col min="6402" max="6402" width="12.7109375" customWidth="1"/>
    <col min="6403" max="6403" width="31.7109375" customWidth="1"/>
    <col min="6404" max="6406" width="12.7109375" customWidth="1"/>
    <col min="6407" max="6407" width="8.7109375" customWidth="1"/>
    <col min="6408" max="6408" width="12.7109375" customWidth="1"/>
    <col min="6657" max="6657" width="8.7109375" customWidth="1"/>
    <col min="6658" max="6658" width="12.7109375" customWidth="1"/>
    <col min="6659" max="6659" width="31.7109375" customWidth="1"/>
    <col min="6660" max="6662" width="12.7109375" customWidth="1"/>
    <col min="6663" max="6663" width="8.7109375" customWidth="1"/>
    <col min="6664" max="6664" width="12.7109375" customWidth="1"/>
    <col min="6913" max="6913" width="8.7109375" customWidth="1"/>
    <col min="6914" max="6914" width="12.7109375" customWidth="1"/>
    <col min="6915" max="6915" width="31.7109375" customWidth="1"/>
    <col min="6916" max="6918" width="12.7109375" customWidth="1"/>
    <col min="6919" max="6919" width="8.7109375" customWidth="1"/>
    <col min="6920" max="6920" width="12.7109375" customWidth="1"/>
    <col min="7169" max="7169" width="8.7109375" customWidth="1"/>
    <col min="7170" max="7170" width="12.7109375" customWidth="1"/>
    <col min="7171" max="7171" width="31.7109375" customWidth="1"/>
    <col min="7172" max="7174" width="12.7109375" customWidth="1"/>
    <col min="7175" max="7175" width="8.7109375" customWidth="1"/>
    <col min="7176" max="7176" width="12.7109375" customWidth="1"/>
    <col min="7425" max="7425" width="8.7109375" customWidth="1"/>
    <col min="7426" max="7426" width="12.7109375" customWidth="1"/>
    <col min="7427" max="7427" width="31.7109375" customWidth="1"/>
    <col min="7428" max="7430" width="12.7109375" customWidth="1"/>
    <col min="7431" max="7431" width="8.7109375" customWidth="1"/>
    <col min="7432" max="7432" width="12.7109375" customWidth="1"/>
    <col min="7681" max="7681" width="8.7109375" customWidth="1"/>
    <col min="7682" max="7682" width="12.7109375" customWidth="1"/>
    <col min="7683" max="7683" width="31.7109375" customWidth="1"/>
    <col min="7684" max="7686" width="12.7109375" customWidth="1"/>
    <col min="7687" max="7687" width="8.7109375" customWidth="1"/>
    <col min="7688" max="7688" width="12.7109375" customWidth="1"/>
    <col min="7937" max="7937" width="8.7109375" customWidth="1"/>
    <col min="7938" max="7938" width="12.7109375" customWidth="1"/>
    <col min="7939" max="7939" width="31.7109375" customWidth="1"/>
    <col min="7940" max="7942" width="12.7109375" customWidth="1"/>
    <col min="7943" max="7943" width="8.7109375" customWidth="1"/>
    <col min="7944" max="7944" width="12.7109375" customWidth="1"/>
    <col min="8193" max="8193" width="8.7109375" customWidth="1"/>
    <col min="8194" max="8194" width="12.7109375" customWidth="1"/>
    <col min="8195" max="8195" width="31.7109375" customWidth="1"/>
    <col min="8196" max="8198" width="12.7109375" customWidth="1"/>
    <col min="8199" max="8199" width="8.7109375" customWidth="1"/>
    <col min="8200" max="8200" width="12.7109375" customWidth="1"/>
    <col min="8449" max="8449" width="8.7109375" customWidth="1"/>
    <col min="8450" max="8450" width="12.7109375" customWidth="1"/>
    <col min="8451" max="8451" width="31.7109375" customWidth="1"/>
    <col min="8452" max="8454" width="12.7109375" customWidth="1"/>
    <col min="8455" max="8455" width="8.7109375" customWidth="1"/>
    <col min="8456" max="8456" width="12.7109375" customWidth="1"/>
    <col min="8705" max="8705" width="8.7109375" customWidth="1"/>
    <col min="8706" max="8706" width="12.7109375" customWidth="1"/>
    <col min="8707" max="8707" width="31.7109375" customWidth="1"/>
    <col min="8708" max="8710" width="12.7109375" customWidth="1"/>
    <col min="8711" max="8711" width="8.7109375" customWidth="1"/>
    <col min="8712" max="8712" width="12.7109375" customWidth="1"/>
    <col min="8961" max="8961" width="8.7109375" customWidth="1"/>
    <col min="8962" max="8962" width="12.7109375" customWidth="1"/>
    <col min="8963" max="8963" width="31.7109375" customWidth="1"/>
    <col min="8964" max="8966" width="12.7109375" customWidth="1"/>
    <col min="8967" max="8967" width="8.7109375" customWidth="1"/>
    <col min="8968" max="8968" width="12.7109375" customWidth="1"/>
    <col min="9217" max="9217" width="8.7109375" customWidth="1"/>
    <col min="9218" max="9218" width="12.7109375" customWidth="1"/>
    <col min="9219" max="9219" width="31.7109375" customWidth="1"/>
    <col min="9220" max="9222" width="12.7109375" customWidth="1"/>
    <col min="9223" max="9223" width="8.7109375" customWidth="1"/>
    <col min="9224" max="9224" width="12.7109375" customWidth="1"/>
    <col min="9473" max="9473" width="8.7109375" customWidth="1"/>
    <col min="9474" max="9474" width="12.7109375" customWidth="1"/>
    <col min="9475" max="9475" width="31.7109375" customWidth="1"/>
    <col min="9476" max="9478" width="12.7109375" customWidth="1"/>
    <col min="9479" max="9479" width="8.7109375" customWidth="1"/>
    <col min="9480" max="9480" width="12.7109375" customWidth="1"/>
    <col min="9729" max="9729" width="8.7109375" customWidth="1"/>
    <col min="9730" max="9730" width="12.7109375" customWidth="1"/>
    <col min="9731" max="9731" width="31.7109375" customWidth="1"/>
    <col min="9732" max="9734" width="12.7109375" customWidth="1"/>
    <col min="9735" max="9735" width="8.7109375" customWidth="1"/>
    <col min="9736" max="9736" width="12.7109375" customWidth="1"/>
    <col min="9985" max="9985" width="8.7109375" customWidth="1"/>
    <col min="9986" max="9986" width="12.7109375" customWidth="1"/>
    <col min="9987" max="9987" width="31.7109375" customWidth="1"/>
    <col min="9988" max="9990" width="12.7109375" customWidth="1"/>
    <col min="9991" max="9991" width="8.7109375" customWidth="1"/>
    <col min="9992" max="9992" width="12.7109375" customWidth="1"/>
    <col min="10241" max="10241" width="8.7109375" customWidth="1"/>
    <col min="10242" max="10242" width="12.7109375" customWidth="1"/>
    <col min="10243" max="10243" width="31.7109375" customWidth="1"/>
    <col min="10244" max="10246" width="12.7109375" customWidth="1"/>
    <col min="10247" max="10247" width="8.7109375" customWidth="1"/>
    <col min="10248" max="10248" width="12.7109375" customWidth="1"/>
    <col min="10497" max="10497" width="8.7109375" customWidth="1"/>
    <col min="10498" max="10498" width="12.7109375" customWidth="1"/>
    <col min="10499" max="10499" width="31.7109375" customWidth="1"/>
    <col min="10500" max="10502" width="12.7109375" customWidth="1"/>
    <col min="10503" max="10503" width="8.7109375" customWidth="1"/>
    <col min="10504" max="10504" width="12.7109375" customWidth="1"/>
    <col min="10753" max="10753" width="8.7109375" customWidth="1"/>
    <col min="10754" max="10754" width="12.7109375" customWidth="1"/>
    <col min="10755" max="10755" width="31.7109375" customWidth="1"/>
    <col min="10756" max="10758" width="12.7109375" customWidth="1"/>
    <col min="10759" max="10759" width="8.7109375" customWidth="1"/>
    <col min="10760" max="10760" width="12.7109375" customWidth="1"/>
    <col min="11009" max="11009" width="8.7109375" customWidth="1"/>
    <col min="11010" max="11010" width="12.7109375" customWidth="1"/>
    <col min="11011" max="11011" width="31.7109375" customWidth="1"/>
    <col min="11012" max="11014" width="12.7109375" customWidth="1"/>
    <col min="11015" max="11015" width="8.7109375" customWidth="1"/>
    <col min="11016" max="11016" width="12.7109375" customWidth="1"/>
    <col min="11265" max="11265" width="8.7109375" customWidth="1"/>
    <col min="11266" max="11266" width="12.7109375" customWidth="1"/>
    <col min="11267" max="11267" width="31.7109375" customWidth="1"/>
    <col min="11268" max="11270" width="12.7109375" customWidth="1"/>
    <col min="11271" max="11271" width="8.7109375" customWidth="1"/>
    <col min="11272" max="11272" width="12.7109375" customWidth="1"/>
    <col min="11521" max="11521" width="8.7109375" customWidth="1"/>
    <col min="11522" max="11522" width="12.7109375" customWidth="1"/>
    <col min="11523" max="11523" width="31.7109375" customWidth="1"/>
    <col min="11524" max="11526" width="12.7109375" customWidth="1"/>
    <col min="11527" max="11527" width="8.7109375" customWidth="1"/>
    <col min="11528" max="11528" width="12.7109375" customWidth="1"/>
    <col min="11777" max="11777" width="8.7109375" customWidth="1"/>
    <col min="11778" max="11778" width="12.7109375" customWidth="1"/>
    <col min="11779" max="11779" width="31.7109375" customWidth="1"/>
    <col min="11780" max="11782" width="12.7109375" customWidth="1"/>
    <col min="11783" max="11783" width="8.7109375" customWidth="1"/>
    <col min="11784" max="11784" width="12.7109375" customWidth="1"/>
    <col min="12033" max="12033" width="8.7109375" customWidth="1"/>
    <col min="12034" max="12034" width="12.7109375" customWidth="1"/>
    <col min="12035" max="12035" width="31.7109375" customWidth="1"/>
    <col min="12036" max="12038" width="12.7109375" customWidth="1"/>
    <col min="12039" max="12039" width="8.7109375" customWidth="1"/>
    <col min="12040" max="12040" width="12.7109375" customWidth="1"/>
    <col min="12289" max="12289" width="8.7109375" customWidth="1"/>
    <col min="12290" max="12290" width="12.7109375" customWidth="1"/>
    <col min="12291" max="12291" width="31.7109375" customWidth="1"/>
    <col min="12292" max="12294" width="12.7109375" customWidth="1"/>
    <col min="12295" max="12295" width="8.7109375" customWidth="1"/>
    <col min="12296" max="12296" width="12.7109375" customWidth="1"/>
    <col min="12545" max="12545" width="8.7109375" customWidth="1"/>
    <col min="12546" max="12546" width="12.7109375" customWidth="1"/>
    <col min="12547" max="12547" width="31.7109375" customWidth="1"/>
    <col min="12548" max="12550" width="12.7109375" customWidth="1"/>
    <col min="12551" max="12551" width="8.7109375" customWidth="1"/>
    <col min="12552" max="12552" width="12.7109375" customWidth="1"/>
    <col min="12801" max="12801" width="8.7109375" customWidth="1"/>
    <col min="12802" max="12802" width="12.7109375" customWidth="1"/>
    <col min="12803" max="12803" width="31.7109375" customWidth="1"/>
    <col min="12804" max="12806" width="12.7109375" customWidth="1"/>
    <col min="12807" max="12807" width="8.7109375" customWidth="1"/>
    <col min="12808" max="12808" width="12.7109375" customWidth="1"/>
    <col min="13057" max="13057" width="8.7109375" customWidth="1"/>
    <col min="13058" max="13058" width="12.7109375" customWidth="1"/>
    <col min="13059" max="13059" width="31.7109375" customWidth="1"/>
    <col min="13060" max="13062" width="12.7109375" customWidth="1"/>
    <col min="13063" max="13063" width="8.7109375" customWidth="1"/>
    <col min="13064" max="13064" width="12.7109375" customWidth="1"/>
    <col min="13313" max="13313" width="8.7109375" customWidth="1"/>
    <col min="13314" max="13314" width="12.7109375" customWidth="1"/>
    <col min="13315" max="13315" width="31.7109375" customWidth="1"/>
    <col min="13316" max="13318" width="12.7109375" customWidth="1"/>
    <col min="13319" max="13319" width="8.7109375" customWidth="1"/>
    <col min="13320" max="13320" width="12.7109375" customWidth="1"/>
    <col min="13569" max="13569" width="8.7109375" customWidth="1"/>
    <col min="13570" max="13570" width="12.7109375" customWidth="1"/>
    <col min="13571" max="13571" width="31.7109375" customWidth="1"/>
    <col min="13572" max="13574" width="12.7109375" customWidth="1"/>
    <col min="13575" max="13575" width="8.7109375" customWidth="1"/>
    <col min="13576" max="13576" width="12.7109375" customWidth="1"/>
    <col min="13825" max="13825" width="8.7109375" customWidth="1"/>
    <col min="13826" max="13826" width="12.7109375" customWidth="1"/>
    <col min="13827" max="13827" width="31.7109375" customWidth="1"/>
    <col min="13828" max="13830" width="12.7109375" customWidth="1"/>
    <col min="13831" max="13831" width="8.7109375" customWidth="1"/>
    <col min="13832" max="13832" width="12.7109375" customWidth="1"/>
    <col min="14081" max="14081" width="8.7109375" customWidth="1"/>
    <col min="14082" max="14082" width="12.7109375" customWidth="1"/>
    <col min="14083" max="14083" width="31.7109375" customWidth="1"/>
    <col min="14084" max="14086" width="12.7109375" customWidth="1"/>
    <col min="14087" max="14087" width="8.7109375" customWidth="1"/>
    <col min="14088" max="14088" width="12.7109375" customWidth="1"/>
    <col min="14337" max="14337" width="8.7109375" customWidth="1"/>
    <col min="14338" max="14338" width="12.7109375" customWidth="1"/>
    <col min="14339" max="14339" width="31.7109375" customWidth="1"/>
    <col min="14340" max="14342" width="12.7109375" customWidth="1"/>
    <col min="14343" max="14343" width="8.7109375" customWidth="1"/>
    <col min="14344" max="14344" width="12.7109375" customWidth="1"/>
    <col min="14593" max="14593" width="8.7109375" customWidth="1"/>
    <col min="14594" max="14594" width="12.7109375" customWidth="1"/>
    <col min="14595" max="14595" width="31.7109375" customWidth="1"/>
    <col min="14596" max="14598" width="12.7109375" customWidth="1"/>
    <col min="14599" max="14599" width="8.7109375" customWidth="1"/>
    <col min="14600" max="14600" width="12.7109375" customWidth="1"/>
    <col min="14849" max="14849" width="8.7109375" customWidth="1"/>
    <col min="14850" max="14850" width="12.7109375" customWidth="1"/>
    <col min="14851" max="14851" width="31.7109375" customWidth="1"/>
    <col min="14852" max="14854" width="12.7109375" customWidth="1"/>
    <col min="14855" max="14855" width="8.7109375" customWidth="1"/>
    <col min="14856" max="14856" width="12.7109375" customWidth="1"/>
    <col min="15105" max="15105" width="8.7109375" customWidth="1"/>
    <col min="15106" max="15106" width="12.7109375" customWidth="1"/>
    <col min="15107" max="15107" width="31.7109375" customWidth="1"/>
    <col min="15108" max="15110" width="12.7109375" customWidth="1"/>
    <col min="15111" max="15111" width="8.7109375" customWidth="1"/>
    <col min="15112" max="15112" width="12.7109375" customWidth="1"/>
    <col min="15361" max="15361" width="8.7109375" customWidth="1"/>
    <col min="15362" max="15362" width="12.7109375" customWidth="1"/>
    <col min="15363" max="15363" width="31.7109375" customWidth="1"/>
    <col min="15364" max="15366" width="12.7109375" customWidth="1"/>
    <col min="15367" max="15367" width="8.7109375" customWidth="1"/>
    <col min="15368" max="15368" width="12.7109375" customWidth="1"/>
    <col min="15617" max="15617" width="8.7109375" customWidth="1"/>
    <col min="15618" max="15618" width="12.7109375" customWidth="1"/>
    <col min="15619" max="15619" width="31.7109375" customWidth="1"/>
    <col min="15620" max="15622" width="12.7109375" customWidth="1"/>
    <col min="15623" max="15623" width="8.7109375" customWidth="1"/>
    <col min="15624" max="15624" width="12.7109375" customWidth="1"/>
    <col min="15873" max="15873" width="8.7109375" customWidth="1"/>
    <col min="15874" max="15874" width="12.7109375" customWidth="1"/>
    <col min="15875" max="15875" width="31.7109375" customWidth="1"/>
    <col min="15876" max="15878" width="12.7109375" customWidth="1"/>
    <col min="15879" max="15879" width="8.7109375" customWidth="1"/>
    <col min="15880" max="15880" width="12.7109375" customWidth="1"/>
    <col min="16129" max="16129" width="8.7109375" customWidth="1"/>
    <col min="16130" max="16130" width="12.7109375" customWidth="1"/>
    <col min="16131" max="16131" width="31.7109375" customWidth="1"/>
    <col min="16132" max="16134" width="12.7109375" customWidth="1"/>
    <col min="16135" max="16135" width="8.7109375" customWidth="1"/>
    <col min="16136" max="16136" width="12.7109375" customWidth="1"/>
  </cols>
  <sheetData>
    <row r="1" spans="1:8" x14ac:dyDescent="0.25">
      <c r="A1" s="10" t="s">
        <v>287</v>
      </c>
      <c r="E1" s="156"/>
      <c r="F1" s="157"/>
      <c r="G1" s="157"/>
      <c r="H1" s="157"/>
    </row>
    <row r="2" spans="1:8" x14ac:dyDescent="0.25">
      <c r="A2" s="10"/>
      <c r="E2" s="156"/>
      <c r="F2" s="157"/>
      <c r="G2" s="157"/>
      <c r="H2" s="157"/>
    </row>
    <row r="3" spans="1:8" ht="26.1" customHeight="1" x14ac:dyDescent="0.25">
      <c r="A3" s="223" t="s">
        <v>427</v>
      </c>
      <c r="B3" s="223"/>
      <c r="C3" s="223"/>
      <c r="D3" s="223"/>
      <c r="E3" s="223"/>
      <c r="F3" s="223"/>
      <c r="G3" s="223"/>
      <c r="H3" s="223"/>
    </row>
    <row r="4" spans="1:8" ht="15.75" customHeight="1" x14ac:dyDescent="0.25">
      <c r="A4" s="212" t="s">
        <v>0</v>
      </c>
      <c r="B4" s="212"/>
      <c r="C4" s="212"/>
      <c r="D4" s="212"/>
      <c r="E4" s="212"/>
      <c r="F4" s="212"/>
      <c r="G4" s="212"/>
      <c r="H4" s="212"/>
    </row>
    <row r="5" spans="1:8" ht="15.75" customHeight="1" x14ac:dyDescent="0.25">
      <c r="A5" s="224" t="s">
        <v>428</v>
      </c>
      <c r="B5" s="225"/>
      <c r="C5" s="225"/>
      <c r="D5" s="225"/>
      <c r="E5" s="225"/>
      <c r="F5" s="225"/>
      <c r="G5" s="225"/>
      <c r="H5" s="225"/>
    </row>
    <row r="6" spans="1:8" ht="27" customHeight="1" x14ac:dyDescent="0.25">
      <c r="A6" s="213" t="s">
        <v>131</v>
      </c>
      <c r="B6" s="213"/>
      <c r="C6" s="213"/>
      <c r="D6" s="158" t="s">
        <v>336</v>
      </c>
      <c r="E6" s="159" t="s">
        <v>337</v>
      </c>
      <c r="F6" s="158" t="s">
        <v>338</v>
      </c>
      <c r="G6" s="158" t="s">
        <v>339</v>
      </c>
      <c r="H6" s="160" t="s">
        <v>340</v>
      </c>
    </row>
    <row r="7" spans="1:8" x14ac:dyDescent="0.25">
      <c r="A7" s="139" t="s">
        <v>132</v>
      </c>
      <c r="B7" s="209" t="s">
        <v>133</v>
      </c>
      <c r="C7" s="209"/>
      <c r="D7" s="209"/>
      <c r="E7" s="209"/>
      <c r="F7" s="209"/>
      <c r="G7" s="209"/>
      <c r="H7" s="210"/>
    </row>
    <row r="8" spans="1:8" x14ac:dyDescent="0.25">
      <c r="B8" s="140" t="s">
        <v>134</v>
      </c>
      <c r="C8" s="141" t="s">
        <v>135</v>
      </c>
      <c r="D8" s="142">
        <v>0</v>
      </c>
      <c r="E8" s="143">
        <v>345000</v>
      </c>
      <c r="F8" s="144">
        <v>345000</v>
      </c>
      <c r="G8" s="144">
        <v>100</v>
      </c>
      <c r="H8" s="145">
        <v>0</v>
      </c>
    </row>
    <row r="9" spans="1:8" x14ac:dyDescent="0.25">
      <c r="B9" s="140" t="s">
        <v>136</v>
      </c>
      <c r="C9" s="141" t="s">
        <v>137</v>
      </c>
      <c r="D9" s="142">
        <v>0</v>
      </c>
      <c r="E9" s="143">
        <v>387000</v>
      </c>
      <c r="F9" s="144">
        <v>370940.02</v>
      </c>
      <c r="G9" s="144">
        <v>95.85</v>
      </c>
      <c r="H9" s="145">
        <v>16059.98</v>
      </c>
    </row>
    <row r="10" spans="1:8" x14ac:dyDescent="0.25">
      <c r="B10" s="140" t="s">
        <v>138</v>
      </c>
      <c r="C10" s="141" t="s">
        <v>139</v>
      </c>
      <c r="D10" s="142">
        <v>0</v>
      </c>
      <c r="E10" s="143">
        <v>20000</v>
      </c>
      <c r="F10" s="144">
        <v>20000</v>
      </c>
      <c r="G10" s="144">
        <v>100</v>
      </c>
      <c r="H10" s="145">
        <v>0</v>
      </c>
    </row>
    <row r="11" spans="1:8" x14ac:dyDescent="0.25">
      <c r="A11" s="208" t="s">
        <v>140</v>
      </c>
      <c r="B11" s="209"/>
      <c r="C11" s="210"/>
      <c r="D11" s="146">
        <v>0</v>
      </c>
      <c r="E11" s="147">
        <v>752000</v>
      </c>
      <c r="F11" s="148">
        <v>735940.02</v>
      </c>
      <c r="G11" s="148">
        <v>97.86</v>
      </c>
      <c r="H11" s="149">
        <v>16059.98</v>
      </c>
    </row>
    <row r="12" spans="1:8" x14ac:dyDescent="0.25">
      <c r="A12" s="211"/>
      <c r="B12" s="211"/>
      <c r="C12" s="211"/>
      <c r="D12" s="211"/>
      <c r="E12" s="211"/>
      <c r="F12" s="211"/>
      <c r="G12" s="211"/>
      <c r="H12" s="211"/>
    </row>
    <row r="13" spans="1:8" x14ac:dyDescent="0.25">
      <c r="A13" s="139" t="s">
        <v>341</v>
      </c>
      <c r="B13" s="209" t="s">
        <v>342</v>
      </c>
      <c r="C13" s="209"/>
      <c r="D13" s="209"/>
      <c r="E13" s="209"/>
      <c r="F13" s="209"/>
      <c r="G13" s="209"/>
      <c r="H13" s="210"/>
    </row>
    <row r="14" spans="1:8" x14ac:dyDescent="0.25">
      <c r="B14" s="140" t="s">
        <v>343</v>
      </c>
      <c r="C14" s="141" t="s">
        <v>344</v>
      </c>
      <c r="D14" s="142">
        <v>750000</v>
      </c>
      <c r="E14" s="143">
        <v>670000</v>
      </c>
      <c r="F14" s="144">
        <v>669172.53</v>
      </c>
      <c r="G14" s="144">
        <v>99.88</v>
      </c>
      <c r="H14" s="145">
        <v>827.47</v>
      </c>
    </row>
    <row r="15" spans="1:8" x14ac:dyDescent="0.25">
      <c r="B15" s="140" t="s">
        <v>141</v>
      </c>
      <c r="C15" s="141" t="s">
        <v>142</v>
      </c>
      <c r="D15" s="142">
        <v>0</v>
      </c>
      <c r="E15" s="143">
        <v>195500</v>
      </c>
      <c r="F15" s="144">
        <v>1000</v>
      </c>
      <c r="G15" s="144">
        <v>0.51</v>
      </c>
      <c r="H15" s="145">
        <v>194500</v>
      </c>
    </row>
    <row r="16" spans="1:8" x14ac:dyDescent="0.25">
      <c r="B16" s="140" t="s">
        <v>143</v>
      </c>
      <c r="C16" s="141" t="s">
        <v>144</v>
      </c>
      <c r="D16" s="142">
        <v>0</v>
      </c>
      <c r="E16" s="143">
        <v>700000</v>
      </c>
      <c r="F16" s="144">
        <v>677184</v>
      </c>
      <c r="G16" s="144">
        <v>96.74</v>
      </c>
      <c r="H16" s="145">
        <v>22816</v>
      </c>
    </row>
    <row r="17" spans="1:8" x14ac:dyDescent="0.25">
      <c r="B17" s="140" t="s">
        <v>145</v>
      </c>
      <c r="C17" s="141" t="s">
        <v>146</v>
      </c>
      <c r="D17" s="142">
        <v>0</v>
      </c>
      <c r="E17" s="143">
        <v>97000</v>
      </c>
      <c r="F17" s="144">
        <v>96800</v>
      </c>
      <c r="G17" s="144">
        <v>99.79</v>
      </c>
      <c r="H17" s="145">
        <v>200</v>
      </c>
    </row>
    <row r="18" spans="1:8" x14ac:dyDescent="0.25">
      <c r="B18" s="140" t="s">
        <v>147</v>
      </c>
      <c r="C18" s="141" t="s">
        <v>148</v>
      </c>
      <c r="D18" s="142">
        <v>0</v>
      </c>
      <c r="E18" s="143">
        <v>160000</v>
      </c>
      <c r="F18" s="144">
        <v>159700</v>
      </c>
      <c r="G18" s="144">
        <v>99.81</v>
      </c>
      <c r="H18" s="145">
        <v>300</v>
      </c>
    </row>
    <row r="19" spans="1:8" x14ac:dyDescent="0.25">
      <c r="B19" s="140" t="s">
        <v>345</v>
      </c>
      <c r="C19" s="141" t="s">
        <v>346</v>
      </c>
      <c r="D19" s="142">
        <v>0</v>
      </c>
      <c r="E19" s="143">
        <v>5865000</v>
      </c>
      <c r="F19" s="144">
        <v>5468065.5800000001</v>
      </c>
      <c r="G19" s="144">
        <v>93.23</v>
      </c>
      <c r="H19" s="145">
        <v>396934.42</v>
      </c>
    </row>
    <row r="20" spans="1:8" x14ac:dyDescent="0.25">
      <c r="B20" s="150" t="s">
        <v>347</v>
      </c>
      <c r="C20" s="151" t="s">
        <v>348</v>
      </c>
      <c r="D20" s="142">
        <v>0</v>
      </c>
      <c r="E20" s="143">
        <v>2000000</v>
      </c>
      <c r="F20" s="144">
        <v>868450.24</v>
      </c>
      <c r="G20" s="144">
        <v>43.42</v>
      </c>
      <c r="H20" s="145">
        <v>1131549.76</v>
      </c>
    </row>
    <row r="21" spans="1:8" x14ac:dyDescent="0.25">
      <c r="A21" s="208" t="s">
        <v>149</v>
      </c>
      <c r="B21" s="209"/>
      <c r="C21" s="210"/>
      <c r="D21" s="146">
        <v>750000</v>
      </c>
      <c r="E21" s="147">
        <v>9687500</v>
      </c>
      <c r="F21" s="148">
        <v>7940372.3499999996</v>
      </c>
      <c r="G21" s="148">
        <v>81.97</v>
      </c>
      <c r="H21" s="149">
        <v>1747127.65</v>
      </c>
    </row>
    <row r="22" spans="1:8" x14ac:dyDescent="0.25">
      <c r="A22" s="211"/>
      <c r="B22" s="211"/>
      <c r="C22" s="211"/>
      <c r="D22" s="211"/>
      <c r="E22" s="211"/>
      <c r="F22" s="211"/>
      <c r="G22" s="211"/>
      <c r="H22" s="211"/>
    </row>
    <row r="23" spans="1:8" x14ac:dyDescent="0.25">
      <c r="A23" s="139" t="s">
        <v>150</v>
      </c>
      <c r="B23" s="209" t="s">
        <v>151</v>
      </c>
      <c r="C23" s="209"/>
      <c r="D23" s="209"/>
      <c r="E23" s="209"/>
      <c r="F23" s="209"/>
      <c r="G23" s="209"/>
      <c r="H23" s="210"/>
    </row>
    <row r="24" spans="1:8" x14ac:dyDescent="0.25">
      <c r="B24" s="140" t="s">
        <v>152</v>
      </c>
      <c r="C24" s="141" t="s">
        <v>153</v>
      </c>
      <c r="D24" s="142">
        <v>0</v>
      </c>
      <c r="E24" s="143">
        <v>19200000</v>
      </c>
      <c r="F24" s="144">
        <v>19207997.379999999</v>
      </c>
      <c r="G24" s="144">
        <v>100.04</v>
      </c>
      <c r="H24" s="145">
        <v>-7997.38</v>
      </c>
    </row>
    <row r="25" spans="1:8" x14ac:dyDescent="0.25">
      <c r="B25" s="140" t="s">
        <v>154</v>
      </c>
      <c r="C25" s="141" t="s">
        <v>155</v>
      </c>
      <c r="D25" s="142">
        <v>0</v>
      </c>
      <c r="E25" s="143">
        <v>93000</v>
      </c>
      <c r="F25" s="144">
        <v>91369</v>
      </c>
      <c r="G25" s="144">
        <v>98.25</v>
      </c>
      <c r="H25" s="145">
        <v>1631</v>
      </c>
    </row>
    <row r="26" spans="1:8" x14ac:dyDescent="0.25">
      <c r="B26" s="150" t="s">
        <v>349</v>
      </c>
      <c r="C26" s="151" t="s">
        <v>350</v>
      </c>
      <c r="D26" s="142">
        <v>0</v>
      </c>
      <c r="E26" s="143">
        <v>90000</v>
      </c>
      <c r="F26" s="144">
        <v>6050</v>
      </c>
      <c r="G26" s="144">
        <v>6.72</v>
      </c>
      <c r="H26" s="145">
        <v>83950</v>
      </c>
    </row>
    <row r="27" spans="1:8" x14ac:dyDescent="0.25">
      <c r="A27" s="208" t="s">
        <v>156</v>
      </c>
      <c r="B27" s="209"/>
      <c r="C27" s="210"/>
      <c r="D27" s="146">
        <v>0</v>
      </c>
      <c r="E27" s="147">
        <v>19383000</v>
      </c>
      <c r="F27" s="148">
        <v>19305416.379999999</v>
      </c>
      <c r="G27" s="148">
        <v>99.6</v>
      </c>
      <c r="H27" s="149">
        <v>77583.62</v>
      </c>
    </row>
    <row r="28" spans="1:8" x14ac:dyDescent="0.25">
      <c r="A28" s="211"/>
      <c r="B28" s="211"/>
      <c r="C28" s="211"/>
      <c r="D28" s="211"/>
      <c r="E28" s="211"/>
      <c r="F28" s="211"/>
      <c r="G28" s="211"/>
      <c r="H28" s="211"/>
    </row>
    <row r="29" spans="1:8" x14ac:dyDescent="0.25">
      <c r="A29" s="139" t="s">
        <v>157</v>
      </c>
      <c r="B29" s="209" t="s">
        <v>158</v>
      </c>
      <c r="C29" s="209"/>
      <c r="D29" s="209"/>
      <c r="E29" s="209"/>
      <c r="F29" s="209"/>
      <c r="G29" s="209"/>
      <c r="H29" s="210"/>
    </row>
    <row r="30" spans="1:8" x14ac:dyDescent="0.25">
      <c r="B30" s="150" t="s">
        <v>159</v>
      </c>
      <c r="C30" s="151" t="s">
        <v>160</v>
      </c>
      <c r="D30" s="142">
        <v>0</v>
      </c>
      <c r="E30" s="143">
        <v>2190000</v>
      </c>
      <c r="F30" s="144">
        <v>2187084.89</v>
      </c>
      <c r="G30" s="144">
        <v>97.2</v>
      </c>
      <c r="H30" s="145">
        <v>62915.11</v>
      </c>
    </row>
    <row r="31" spans="1:8" x14ac:dyDescent="0.25">
      <c r="A31" s="208" t="s">
        <v>161</v>
      </c>
      <c r="B31" s="209"/>
      <c r="C31" s="210"/>
      <c r="D31" s="146">
        <v>0</v>
      </c>
      <c r="E31" s="147">
        <v>2190000</v>
      </c>
      <c r="F31" s="148">
        <v>2187084.89</v>
      </c>
      <c r="G31" s="148">
        <v>97.2</v>
      </c>
      <c r="H31" s="149">
        <v>62915.11</v>
      </c>
    </row>
    <row r="32" spans="1:8" x14ac:dyDescent="0.25">
      <c r="A32" s="211"/>
      <c r="B32" s="211"/>
      <c r="C32" s="211"/>
      <c r="D32" s="211"/>
      <c r="E32" s="211"/>
      <c r="F32" s="211"/>
      <c r="G32" s="211"/>
      <c r="H32" s="211"/>
    </row>
    <row r="33" spans="1:8" x14ac:dyDescent="0.25">
      <c r="A33" s="139" t="s">
        <v>162</v>
      </c>
      <c r="B33" s="209" t="s">
        <v>163</v>
      </c>
      <c r="C33" s="209"/>
      <c r="D33" s="209"/>
      <c r="E33" s="209"/>
      <c r="F33" s="209"/>
      <c r="G33" s="209"/>
      <c r="H33" s="210"/>
    </row>
    <row r="34" spans="1:8" x14ac:dyDescent="0.25">
      <c r="B34" s="150" t="s">
        <v>164</v>
      </c>
      <c r="C34" s="151" t="s">
        <v>165</v>
      </c>
      <c r="D34" s="142">
        <v>0</v>
      </c>
      <c r="E34" s="143">
        <v>245000</v>
      </c>
      <c r="F34" s="144">
        <v>164614</v>
      </c>
      <c r="G34" s="144">
        <v>67.19</v>
      </c>
      <c r="H34" s="145">
        <v>80386</v>
      </c>
    </row>
    <row r="35" spans="1:8" x14ac:dyDescent="0.25">
      <c r="A35" s="208" t="s">
        <v>166</v>
      </c>
      <c r="B35" s="209"/>
      <c r="C35" s="210"/>
      <c r="D35" s="146">
        <v>0</v>
      </c>
      <c r="E35" s="147">
        <v>245000</v>
      </c>
      <c r="F35" s="148">
        <v>164614</v>
      </c>
      <c r="G35" s="148">
        <v>67.19</v>
      </c>
      <c r="H35" s="149">
        <v>80386</v>
      </c>
    </row>
    <row r="36" spans="1:8" x14ac:dyDescent="0.25">
      <c r="A36" s="211"/>
      <c r="B36" s="211"/>
      <c r="C36" s="211"/>
      <c r="D36" s="211"/>
      <c r="E36" s="211"/>
      <c r="F36" s="211"/>
      <c r="G36" s="211"/>
      <c r="H36" s="211"/>
    </row>
    <row r="37" spans="1:8" x14ac:dyDescent="0.25">
      <c r="A37" s="139" t="s">
        <v>167</v>
      </c>
      <c r="B37" s="209" t="s">
        <v>168</v>
      </c>
      <c r="C37" s="209"/>
      <c r="D37" s="209"/>
      <c r="E37" s="209"/>
      <c r="F37" s="209"/>
      <c r="G37" s="209"/>
      <c r="H37" s="210"/>
    </row>
    <row r="38" spans="1:8" x14ac:dyDescent="0.25">
      <c r="B38" s="140" t="s">
        <v>351</v>
      </c>
      <c r="C38" s="141" t="s">
        <v>352</v>
      </c>
      <c r="D38" s="142">
        <v>1500000</v>
      </c>
      <c r="E38" s="143">
        <v>1500000</v>
      </c>
      <c r="F38" s="144">
        <v>1500000</v>
      </c>
      <c r="G38" s="144">
        <v>100</v>
      </c>
      <c r="H38" s="145">
        <v>0</v>
      </c>
    </row>
    <row r="39" spans="1:8" x14ac:dyDescent="0.25">
      <c r="B39" s="140" t="s">
        <v>169</v>
      </c>
      <c r="C39" s="141" t="s">
        <v>170</v>
      </c>
      <c r="D39" s="142">
        <v>0</v>
      </c>
      <c r="E39" s="143">
        <v>323000</v>
      </c>
      <c r="F39" s="144">
        <v>61105</v>
      </c>
      <c r="G39" s="144">
        <v>18.920000000000002</v>
      </c>
      <c r="H39" s="145">
        <v>261895</v>
      </c>
    </row>
    <row r="40" spans="1:8" x14ac:dyDescent="0.25">
      <c r="B40" s="140" t="s">
        <v>353</v>
      </c>
      <c r="C40" s="141" t="s">
        <v>354</v>
      </c>
      <c r="D40" s="142">
        <v>0</v>
      </c>
      <c r="E40" s="143">
        <v>43000</v>
      </c>
      <c r="F40" s="144">
        <v>42350</v>
      </c>
      <c r="G40" s="144">
        <v>98.49</v>
      </c>
      <c r="H40" s="145">
        <v>650</v>
      </c>
    </row>
    <row r="41" spans="1:8" x14ac:dyDescent="0.25">
      <c r="B41" s="140" t="s">
        <v>355</v>
      </c>
      <c r="C41" s="141" t="s">
        <v>356</v>
      </c>
      <c r="D41" s="142">
        <v>0</v>
      </c>
      <c r="E41" s="143">
        <v>492000</v>
      </c>
      <c r="F41" s="144">
        <v>65000</v>
      </c>
      <c r="G41" s="144">
        <v>13.21</v>
      </c>
      <c r="H41" s="145">
        <v>427000</v>
      </c>
    </row>
    <row r="42" spans="1:8" x14ac:dyDescent="0.25">
      <c r="B42" s="150" t="s">
        <v>357</v>
      </c>
      <c r="C42" s="151" t="s">
        <v>358</v>
      </c>
      <c r="D42" s="142">
        <v>0</v>
      </c>
      <c r="E42" s="143">
        <v>170000</v>
      </c>
      <c r="F42" s="144">
        <v>0</v>
      </c>
      <c r="G42" s="144">
        <v>0</v>
      </c>
      <c r="H42" s="145">
        <v>170000</v>
      </c>
    </row>
    <row r="43" spans="1:8" x14ac:dyDescent="0.25">
      <c r="A43" s="208" t="s">
        <v>171</v>
      </c>
      <c r="B43" s="209"/>
      <c r="C43" s="210"/>
      <c r="D43" s="146">
        <v>1500000</v>
      </c>
      <c r="E43" s="147">
        <v>2528000</v>
      </c>
      <c r="F43" s="148">
        <v>1668455</v>
      </c>
      <c r="G43" s="148">
        <v>66</v>
      </c>
      <c r="H43" s="149">
        <v>859545</v>
      </c>
    </row>
    <row r="44" spans="1:8" x14ac:dyDescent="0.25">
      <c r="A44" s="211"/>
      <c r="B44" s="211"/>
      <c r="C44" s="211"/>
      <c r="D44" s="211"/>
      <c r="E44" s="211"/>
      <c r="F44" s="211"/>
      <c r="G44" s="211"/>
      <c r="H44" s="211"/>
    </row>
    <row r="45" spans="1:8" x14ac:dyDescent="0.25">
      <c r="A45" s="139" t="s">
        <v>172</v>
      </c>
      <c r="B45" s="209" t="s">
        <v>173</v>
      </c>
      <c r="C45" s="209"/>
      <c r="D45" s="209"/>
      <c r="E45" s="209"/>
      <c r="F45" s="209"/>
      <c r="G45" s="209"/>
      <c r="H45" s="210"/>
    </row>
    <row r="46" spans="1:8" x14ac:dyDescent="0.25">
      <c r="B46" s="140" t="s">
        <v>174</v>
      </c>
      <c r="C46" s="141" t="s">
        <v>175</v>
      </c>
      <c r="D46" s="142">
        <v>0</v>
      </c>
      <c r="E46" s="143">
        <v>1482000</v>
      </c>
      <c r="F46" s="144">
        <v>1481248.14</v>
      </c>
      <c r="G46" s="144">
        <v>99.95</v>
      </c>
      <c r="H46" s="145">
        <v>751.86</v>
      </c>
    </row>
    <row r="47" spans="1:8" x14ac:dyDescent="0.25">
      <c r="B47" s="140" t="s">
        <v>176</v>
      </c>
      <c r="C47" s="141" t="s">
        <v>177</v>
      </c>
      <c r="D47" s="142">
        <v>0</v>
      </c>
      <c r="E47" s="143">
        <v>629000</v>
      </c>
      <c r="F47" s="144">
        <v>628531.41</v>
      </c>
      <c r="G47" s="144">
        <v>99.93</v>
      </c>
      <c r="H47" s="145">
        <v>468.59</v>
      </c>
    </row>
    <row r="48" spans="1:8" x14ac:dyDescent="0.25">
      <c r="B48" s="140" t="s">
        <v>178</v>
      </c>
      <c r="C48" s="141" t="s">
        <v>179</v>
      </c>
      <c r="D48" s="142">
        <v>0</v>
      </c>
      <c r="E48" s="143">
        <v>21000</v>
      </c>
      <c r="F48" s="144">
        <v>0</v>
      </c>
      <c r="G48" s="144">
        <v>0</v>
      </c>
      <c r="H48" s="145">
        <v>21000</v>
      </c>
    </row>
    <row r="49" spans="1:8" x14ac:dyDescent="0.25">
      <c r="B49" s="140" t="s">
        <v>180</v>
      </c>
      <c r="C49" s="141" t="s">
        <v>181</v>
      </c>
      <c r="D49" s="142">
        <v>0</v>
      </c>
      <c r="E49" s="143">
        <v>345000</v>
      </c>
      <c r="F49" s="144">
        <v>24927.21</v>
      </c>
      <c r="G49" s="144">
        <v>7.23</v>
      </c>
      <c r="H49" s="145">
        <v>320072.78999999998</v>
      </c>
    </row>
    <row r="50" spans="1:8" x14ac:dyDescent="0.25">
      <c r="B50" s="150" t="s">
        <v>359</v>
      </c>
      <c r="C50" s="151" t="s">
        <v>360</v>
      </c>
      <c r="D50" s="142">
        <v>0</v>
      </c>
      <c r="E50" s="143">
        <v>185000</v>
      </c>
      <c r="F50" s="144">
        <v>0</v>
      </c>
      <c r="G50" s="144">
        <v>0</v>
      </c>
      <c r="H50" s="145">
        <v>185000</v>
      </c>
    </row>
    <row r="51" spans="1:8" x14ac:dyDescent="0.25">
      <c r="A51" s="208" t="s">
        <v>182</v>
      </c>
      <c r="B51" s="209"/>
      <c r="C51" s="210"/>
      <c r="D51" s="146">
        <v>0</v>
      </c>
      <c r="E51" s="147">
        <v>2662000</v>
      </c>
      <c r="F51" s="148">
        <v>2134706.7599999998</v>
      </c>
      <c r="G51" s="148">
        <v>80.19</v>
      </c>
      <c r="H51" s="149">
        <v>527293.24</v>
      </c>
    </row>
    <row r="52" spans="1:8" x14ac:dyDescent="0.25">
      <c r="A52" s="211"/>
      <c r="B52" s="211"/>
      <c r="C52" s="211"/>
      <c r="D52" s="211"/>
      <c r="E52" s="211"/>
      <c r="F52" s="211"/>
      <c r="G52" s="211"/>
      <c r="H52" s="211"/>
    </row>
    <row r="53" spans="1:8" x14ac:dyDescent="0.25">
      <c r="A53" s="139" t="s">
        <v>183</v>
      </c>
      <c r="B53" s="209" t="s">
        <v>184</v>
      </c>
      <c r="C53" s="209"/>
      <c r="D53" s="209"/>
      <c r="E53" s="209"/>
      <c r="F53" s="209"/>
      <c r="G53" s="209"/>
      <c r="H53" s="210"/>
    </row>
    <row r="54" spans="1:8" x14ac:dyDescent="0.25">
      <c r="B54" s="150" t="s">
        <v>185</v>
      </c>
      <c r="C54" s="151" t="s">
        <v>186</v>
      </c>
      <c r="D54" s="142">
        <v>0</v>
      </c>
      <c r="E54" s="143">
        <v>150000</v>
      </c>
      <c r="F54" s="144">
        <v>120977.94</v>
      </c>
      <c r="G54" s="144">
        <v>80.650000000000006</v>
      </c>
      <c r="H54" s="145">
        <v>29022.06</v>
      </c>
    </row>
    <row r="55" spans="1:8" x14ac:dyDescent="0.25">
      <c r="A55" s="208" t="s">
        <v>187</v>
      </c>
      <c r="B55" s="209"/>
      <c r="C55" s="210"/>
      <c r="D55" s="146">
        <v>0</v>
      </c>
      <c r="E55" s="147">
        <v>150000</v>
      </c>
      <c r="F55" s="148">
        <v>120977.94</v>
      </c>
      <c r="G55" s="148">
        <v>80.650000000000006</v>
      </c>
      <c r="H55" s="149">
        <v>29022.06</v>
      </c>
    </row>
    <row r="56" spans="1:8" x14ac:dyDescent="0.25">
      <c r="A56" s="211"/>
      <c r="B56" s="211"/>
      <c r="C56" s="211"/>
      <c r="D56" s="211"/>
      <c r="E56" s="211"/>
      <c r="F56" s="211"/>
      <c r="G56" s="211"/>
      <c r="H56" s="211"/>
    </row>
    <row r="57" spans="1:8" x14ac:dyDescent="0.25">
      <c r="A57" s="139" t="s">
        <v>361</v>
      </c>
      <c r="B57" s="209" t="s">
        <v>362</v>
      </c>
      <c r="C57" s="209"/>
      <c r="D57" s="209"/>
      <c r="E57" s="209"/>
      <c r="F57" s="209"/>
      <c r="G57" s="209"/>
      <c r="H57" s="210"/>
    </row>
    <row r="58" spans="1:8" x14ac:dyDescent="0.25">
      <c r="B58" s="150" t="s">
        <v>363</v>
      </c>
      <c r="C58" s="151" t="s">
        <v>364</v>
      </c>
      <c r="D58" s="142">
        <v>950000</v>
      </c>
      <c r="E58" s="143">
        <v>104000</v>
      </c>
      <c r="F58" s="144">
        <v>0</v>
      </c>
      <c r="G58" s="144">
        <v>0</v>
      </c>
      <c r="H58" s="145">
        <v>104000</v>
      </c>
    </row>
    <row r="59" spans="1:8" x14ac:dyDescent="0.25">
      <c r="A59" s="208" t="s">
        <v>365</v>
      </c>
      <c r="B59" s="209"/>
      <c r="C59" s="210"/>
      <c r="D59" s="146">
        <v>950000</v>
      </c>
      <c r="E59" s="147">
        <v>104000</v>
      </c>
      <c r="F59" s="148">
        <v>0</v>
      </c>
      <c r="G59" s="148">
        <v>0</v>
      </c>
      <c r="H59" s="149">
        <v>104000</v>
      </c>
    </row>
    <row r="60" spans="1:8" x14ac:dyDescent="0.25">
      <c r="A60" s="211"/>
      <c r="B60" s="211"/>
      <c r="C60" s="211"/>
      <c r="D60" s="211"/>
      <c r="E60" s="211"/>
      <c r="F60" s="211"/>
      <c r="G60" s="211"/>
      <c r="H60" s="211"/>
    </row>
    <row r="61" spans="1:8" x14ac:dyDescent="0.25">
      <c r="A61" s="139" t="s">
        <v>366</v>
      </c>
      <c r="B61" s="209" t="s">
        <v>367</v>
      </c>
      <c r="C61" s="209"/>
      <c r="D61" s="209"/>
      <c r="E61" s="209"/>
      <c r="F61" s="209"/>
      <c r="G61" s="209"/>
      <c r="H61" s="210"/>
    </row>
    <row r="62" spans="1:8" x14ac:dyDescent="0.25">
      <c r="B62" s="150" t="s">
        <v>368</v>
      </c>
      <c r="C62" s="151" t="s">
        <v>369</v>
      </c>
      <c r="D62" s="142">
        <v>95000</v>
      </c>
      <c r="E62" s="143">
        <v>0</v>
      </c>
      <c r="F62" s="144">
        <v>0</v>
      </c>
      <c r="G62" s="144">
        <v>0</v>
      </c>
      <c r="H62" s="145">
        <v>0</v>
      </c>
    </row>
    <row r="63" spans="1:8" x14ac:dyDescent="0.25">
      <c r="A63" s="208" t="s">
        <v>370</v>
      </c>
      <c r="B63" s="209"/>
      <c r="C63" s="210"/>
      <c r="D63" s="146">
        <v>95000</v>
      </c>
      <c r="E63" s="147">
        <v>0</v>
      </c>
      <c r="F63" s="148">
        <v>0</v>
      </c>
      <c r="G63" s="148">
        <v>0</v>
      </c>
      <c r="H63" s="149">
        <v>0</v>
      </c>
    </row>
    <row r="64" spans="1:8" x14ac:dyDescent="0.25">
      <c r="A64" s="211"/>
      <c r="B64" s="211"/>
      <c r="C64" s="211"/>
      <c r="D64" s="211"/>
      <c r="E64" s="211"/>
      <c r="F64" s="211"/>
      <c r="G64" s="211"/>
      <c r="H64" s="211"/>
    </row>
    <row r="65" spans="1:8" x14ac:dyDescent="0.25">
      <c r="A65" s="139" t="s">
        <v>188</v>
      </c>
      <c r="B65" s="209" t="s">
        <v>189</v>
      </c>
      <c r="C65" s="209"/>
      <c r="D65" s="209"/>
      <c r="E65" s="209"/>
      <c r="F65" s="209"/>
      <c r="G65" s="209"/>
      <c r="H65" s="210"/>
    </row>
    <row r="66" spans="1:8" x14ac:dyDescent="0.25">
      <c r="B66" s="150" t="s">
        <v>190</v>
      </c>
      <c r="C66" s="151" t="s">
        <v>191</v>
      </c>
      <c r="D66" s="142">
        <v>95000</v>
      </c>
      <c r="E66" s="143">
        <v>675000</v>
      </c>
      <c r="F66" s="144">
        <v>175000</v>
      </c>
      <c r="G66" s="144">
        <v>25.93</v>
      </c>
      <c r="H66" s="145">
        <v>500000</v>
      </c>
    </row>
    <row r="67" spans="1:8" x14ac:dyDescent="0.25">
      <c r="A67" s="208" t="s">
        <v>192</v>
      </c>
      <c r="B67" s="209"/>
      <c r="C67" s="210"/>
      <c r="D67" s="146">
        <v>95000</v>
      </c>
      <c r="E67" s="147">
        <v>675000</v>
      </c>
      <c r="F67" s="148">
        <v>175000</v>
      </c>
      <c r="G67" s="148">
        <v>25.93</v>
      </c>
      <c r="H67" s="149">
        <v>500000</v>
      </c>
    </row>
    <row r="68" spans="1:8" x14ac:dyDescent="0.25">
      <c r="A68" s="211"/>
      <c r="B68" s="211"/>
      <c r="C68" s="211"/>
      <c r="D68" s="211"/>
      <c r="E68" s="211"/>
      <c r="F68" s="211"/>
      <c r="G68" s="211"/>
      <c r="H68" s="211"/>
    </row>
    <row r="69" spans="1:8" x14ac:dyDescent="0.25">
      <c r="A69" s="139" t="s">
        <v>193</v>
      </c>
      <c r="B69" s="209" t="s">
        <v>194</v>
      </c>
      <c r="C69" s="209"/>
      <c r="D69" s="209"/>
      <c r="E69" s="209"/>
      <c r="F69" s="209"/>
      <c r="G69" s="209"/>
      <c r="H69" s="210"/>
    </row>
    <row r="70" spans="1:8" x14ac:dyDescent="0.25">
      <c r="B70" s="140" t="s">
        <v>195</v>
      </c>
      <c r="C70" s="141" t="s">
        <v>196</v>
      </c>
      <c r="D70" s="142">
        <v>0</v>
      </c>
      <c r="E70" s="143">
        <v>20472000</v>
      </c>
      <c r="F70" s="144">
        <v>17139892.02</v>
      </c>
      <c r="G70" s="144">
        <v>83.72</v>
      </c>
      <c r="H70" s="145">
        <v>3332107.98</v>
      </c>
    </row>
    <row r="71" spans="1:8" x14ac:dyDescent="0.25">
      <c r="B71" s="140" t="s">
        <v>197</v>
      </c>
      <c r="C71" s="141" t="s">
        <v>198</v>
      </c>
      <c r="D71" s="142">
        <v>0</v>
      </c>
      <c r="E71" s="143">
        <v>4003000</v>
      </c>
      <c r="F71" s="144">
        <v>2522193.65</v>
      </c>
      <c r="G71" s="144">
        <v>63.01</v>
      </c>
      <c r="H71" s="145">
        <v>1480806.35</v>
      </c>
    </row>
    <row r="72" spans="1:8" x14ac:dyDescent="0.25">
      <c r="B72" s="150" t="s">
        <v>199</v>
      </c>
      <c r="C72" s="151" t="s">
        <v>200</v>
      </c>
      <c r="D72" s="142">
        <v>0</v>
      </c>
      <c r="E72" s="143">
        <v>1342000</v>
      </c>
      <c r="F72" s="144">
        <v>59532</v>
      </c>
      <c r="G72" s="144">
        <v>4.4400000000000004</v>
      </c>
      <c r="H72" s="145">
        <v>1282468</v>
      </c>
    </row>
    <row r="73" spans="1:8" x14ac:dyDescent="0.25">
      <c r="A73" s="208" t="s">
        <v>201</v>
      </c>
      <c r="B73" s="209"/>
      <c r="C73" s="210"/>
      <c r="D73" s="146">
        <v>0</v>
      </c>
      <c r="E73" s="147">
        <v>25817000</v>
      </c>
      <c r="F73" s="148">
        <v>19721617.670000002</v>
      </c>
      <c r="G73" s="148">
        <v>76.39</v>
      </c>
      <c r="H73" s="149">
        <v>6095382.3300000001</v>
      </c>
    </row>
    <row r="74" spans="1:8" x14ac:dyDescent="0.25">
      <c r="A74" s="211"/>
      <c r="B74" s="211"/>
      <c r="C74" s="211"/>
      <c r="D74" s="211"/>
      <c r="E74" s="211"/>
      <c r="F74" s="211"/>
      <c r="G74" s="211"/>
      <c r="H74" s="211"/>
    </row>
    <row r="75" spans="1:8" x14ac:dyDescent="0.25">
      <c r="A75" s="139" t="s">
        <v>371</v>
      </c>
      <c r="B75" s="209" t="s">
        <v>372</v>
      </c>
      <c r="C75" s="209"/>
      <c r="D75" s="209"/>
      <c r="E75" s="209"/>
      <c r="F75" s="209"/>
      <c r="G75" s="209"/>
      <c r="H75" s="210"/>
    </row>
    <row r="76" spans="1:8" x14ac:dyDescent="0.25">
      <c r="B76" s="150" t="s">
        <v>373</v>
      </c>
      <c r="C76" s="151" t="s">
        <v>374</v>
      </c>
      <c r="D76" s="142">
        <v>0</v>
      </c>
      <c r="E76" s="143">
        <v>990000</v>
      </c>
      <c r="F76" s="144">
        <v>0</v>
      </c>
      <c r="G76" s="144">
        <v>0</v>
      </c>
      <c r="H76" s="145">
        <v>990000</v>
      </c>
    </row>
    <row r="77" spans="1:8" x14ac:dyDescent="0.25">
      <c r="A77" s="208" t="s">
        <v>375</v>
      </c>
      <c r="B77" s="209"/>
      <c r="C77" s="210"/>
      <c r="D77" s="146">
        <v>0</v>
      </c>
      <c r="E77" s="147">
        <v>990000</v>
      </c>
      <c r="F77" s="148">
        <v>0</v>
      </c>
      <c r="G77" s="148">
        <v>0</v>
      </c>
      <c r="H77" s="149">
        <v>990000</v>
      </c>
    </row>
    <row r="78" spans="1:8" x14ac:dyDescent="0.25">
      <c r="A78" s="211"/>
      <c r="B78" s="211"/>
      <c r="C78" s="211"/>
      <c r="D78" s="211"/>
      <c r="E78" s="211"/>
      <c r="F78" s="211"/>
      <c r="G78" s="211"/>
      <c r="H78" s="211"/>
    </row>
    <row r="79" spans="1:8" x14ac:dyDescent="0.25">
      <c r="A79" s="139" t="s">
        <v>376</v>
      </c>
      <c r="B79" s="209" t="s">
        <v>377</v>
      </c>
      <c r="C79" s="209"/>
      <c r="D79" s="209"/>
      <c r="E79" s="209"/>
      <c r="F79" s="209"/>
      <c r="G79" s="209"/>
      <c r="H79" s="210"/>
    </row>
    <row r="80" spans="1:8" x14ac:dyDescent="0.25">
      <c r="B80" s="140" t="s">
        <v>378</v>
      </c>
      <c r="C80" s="141" t="s">
        <v>379</v>
      </c>
      <c r="D80" s="142">
        <v>0</v>
      </c>
      <c r="E80" s="143">
        <v>545000</v>
      </c>
      <c r="F80" s="144">
        <v>544305.75</v>
      </c>
      <c r="G80" s="144">
        <v>99.87</v>
      </c>
      <c r="H80" s="145">
        <v>694.25</v>
      </c>
    </row>
    <row r="81" spans="1:8" x14ac:dyDescent="0.25">
      <c r="B81" s="150" t="s">
        <v>380</v>
      </c>
      <c r="C81" s="151" t="s">
        <v>381</v>
      </c>
      <c r="D81" s="142">
        <v>0</v>
      </c>
      <c r="E81" s="143">
        <v>11000</v>
      </c>
      <c r="F81" s="144">
        <v>0</v>
      </c>
      <c r="G81" s="144">
        <v>0</v>
      </c>
      <c r="H81" s="145">
        <v>0</v>
      </c>
    </row>
    <row r="82" spans="1:8" x14ac:dyDescent="0.25">
      <c r="A82" s="208" t="s">
        <v>382</v>
      </c>
      <c r="B82" s="209"/>
      <c r="C82" s="210"/>
      <c r="D82" s="146">
        <v>0</v>
      </c>
      <c r="E82" s="147">
        <v>556000</v>
      </c>
      <c r="F82" s="148">
        <v>544305.75</v>
      </c>
      <c r="G82" s="148">
        <v>99.87</v>
      </c>
      <c r="H82" s="149">
        <v>694.25</v>
      </c>
    </row>
    <row r="83" spans="1:8" x14ac:dyDescent="0.25">
      <c r="A83" s="211"/>
      <c r="B83" s="211"/>
      <c r="C83" s="211"/>
      <c r="D83" s="211"/>
      <c r="E83" s="211"/>
      <c r="F83" s="211"/>
      <c r="G83" s="211"/>
      <c r="H83" s="211"/>
    </row>
    <row r="84" spans="1:8" x14ac:dyDescent="0.25">
      <c r="A84" s="139" t="s">
        <v>383</v>
      </c>
      <c r="B84" s="209" t="s">
        <v>384</v>
      </c>
      <c r="C84" s="209"/>
      <c r="D84" s="209"/>
      <c r="E84" s="209"/>
      <c r="F84" s="209"/>
      <c r="G84" s="209"/>
      <c r="H84" s="210"/>
    </row>
    <row r="85" spans="1:8" x14ac:dyDescent="0.25">
      <c r="B85" s="150" t="s">
        <v>385</v>
      </c>
      <c r="C85" s="151" t="s">
        <v>386</v>
      </c>
      <c r="D85" s="142">
        <v>0</v>
      </c>
      <c r="E85" s="143">
        <v>36000</v>
      </c>
      <c r="F85" s="144">
        <v>18150</v>
      </c>
      <c r="G85" s="144">
        <v>50.42</v>
      </c>
      <c r="H85" s="145">
        <v>17850</v>
      </c>
    </row>
    <row r="86" spans="1:8" x14ac:dyDescent="0.25">
      <c r="A86" s="208" t="s">
        <v>387</v>
      </c>
      <c r="B86" s="209"/>
      <c r="C86" s="210"/>
      <c r="D86" s="146">
        <v>0</v>
      </c>
      <c r="E86" s="147">
        <v>36000</v>
      </c>
      <c r="F86" s="148">
        <v>18150</v>
      </c>
      <c r="G86" s="148">
        <v>50.42</v>
      </c>
      <c r="H86" s="149">
        <v>17850</v>
      </c>
    </row>
    <row r="87" spans="1:8" x14ac:dyDescent="0.25">
      <c r="A87" s="211"/>
      <c r="B87" s="211"/>
      <c r="C87" s="211"/>
      <c r="D87" s="211"/>
      <c r="E87" s="211"/>
      <c r="F87" s="211"/>
      <c r="G87" s="211"/>
      <c r="H87" s="211"/>
    </row>
    <row r="88" spans="1:8" x14ac:dyDescent="0.25">
      <c r="A88" s="139" t="s">
        <v>388</v>
      </c>
      <c r="B88" s="209" t="s">
        <v>389</v>
      </c>
      <c r="C88" s="209"/>
      <c r="D88" s="209"/>
      <c r="E88" s="209"/>
      <c r="F88" s="209"/>
      <c r="G88" s="209"/>
      <c r="H88" s="210"/>
    </row>
    <row r="89" spans="1:8" x14ac:dyDescent="0.25">
      <c r="B89" s="150" t="s">
        <v>390</v>
      </c>
      <c r="C89" s="151" t="s">
        <v>391</v>
      </c>
      <c r="D89" s="142">
        <v>10000000</v>
      </c>
      <c r="E89" s="143">
        <v>17290000</v>
      </c>
      <c r="F89" s="144">
        <v>5854365.2199999997</v>
      </c>
      <c r="G89" s="144">
        <v>33.86</v>
      </c>
      <c r="H89" s="145">
        <v>11435634.779999999</v>
      </c>
    </row>
    <row r="90" spans="1:8" x14ac:dyDescent="0.25">
      <c r="A90" s="208" t="s">
        <v>392</v>
      </c>
      <c r="B90" s="209"/>
      <c r="C90" s="210"/>
      <c r="D90" s="146">
        <v>10000000</v>
      </c>
      <c r="E90" s="147">
        <v>17290000</v>
      </c>
      <c r="F90" s="148">
        <v>5854365.2199999997</v>
      </c>
      <c r="G90" s="148">
        <v>33.86</v>
      </c>
      <c r="H90" s="149">
        <v>11435634.779999999</v>
      </c>
    </row>
    <row r="91" spans="1:8" x14ac:dyDescent="0.25">
      <c r="A91" s="211"/>
      <c r="B91" s="211"/>
      <c r="C91" s="211"/>
      <c r="D91" s="211"/>
      <c r="E91" s="211"/>
      <c r="F91" s="211"/>
      <c r="G91" s="211"/>
      <c r="H91" s="211"/>
    </row>
    <row r="92" spans="1:8" ht="15.95" customHeight="1" x14ac:dyDescent="0.25">
      <c r="A92" s="214" t="s">
        <v>130</v>
      </c>
      <c r="B92" s="215"/>
      <c r="C92" s="216"/>
      <c r="D92" s="152">
        <v>13390000</v>
      </c>
      <c r="E92" s="147">
        <v>83065500</v>
      </c>
      <c r="F92" s="153">
        <v>60571005.979999997</v>
      </c>
      <c r="G92" s="153">
        <v>72.92</v>
      </c>
      <c r="H92" s="149">
        <v>22494494.02</v>
      </c>
    </row>
    <row r="93" spans="1:8" x14ac:dyDescent="0.25">
      <c r="A93" s="211"/>
      <c r="B93" s="211"/>
      <c r="C93" s="211"/>
      <c r="D93" s="211"/>
      <c r="E93" s="211"/>
      <c r="F93" s="211"/>
      <c r="G93" s="211"/>
      <c r="H93" s="211"/>
    </row>
    <row r="94" spans="1:8" x14ac:dyDescent="0.25">
      <c r="E94" s="105"/>
      <c r="H94"/>
    </row>
    <row r="95" spans="1:8" x14ac:dyDescent="0.25">
      <c r="E95" s="105"/>
      <c r="H95"/>
    </row>
    <row r="96" spans="1:8" x14ac:dyDescent="0.25">
      <c r="E96" s="105"/>
      <c r="H96"/>
    </row>
    <row r="97" spans="5:8" x14ac:dyDescent="0.25">
      <c r="E97" s="105"/>
      <c r="H97"/>
    </row>
    <row r="98" spans="5:8" x14ac:dyDescent="0.25">
      <c r="E98" s="105"/>
      <c r="H98"/>
    </row>
    <row r="99" spans="5:8" x14ac:dyDescent="0.25">
      <c r="E99" s="105"/>
      <c r="H99"/>
    </row>
    <row r="100" spans="5:8" x14ac:dyDescent="0.25">
      <c r="E100" s="105"/>
      <c r="H100"/>
    </row>
    <row r="101" spans="5:8" x14ac:dyDescent="0.25">
      <c r="E101" s="105"/>
      <c r="H101"/>
    </row>
    <row r="102" spans="5:8" x14ac:dyDescent="0.25">
      <c r="E102" s="105"/>
      <c r="H102"/>
    </row>
    <row r="103" spans="5:8" x14ac:dyDescent="0.25">
      <c r="E103" s="105"/>
      <c r="H103"/>
    </row>
    <row r="104" spans="5:8" x14ac:dyDescent="0.25">
      <c r="E104" s="105"/>
      <c r="H104"/>
    </row>
    <row r="105" spans="5:8" x14ac:dyDescent="0.25">
      <c r="E105" s="105"/>
      <c r="H105"/>
    </row>
    <row r="106" spans="5:8" x14ac:dyDescent="0.25">
      <c r="E106" s="105"/>
      <c r="H106"/>
    </row>
    <row r="107" spans="5:8" x14ac:dyDescent="0.25">
      <c r="E107" s="105"/>
      <c r="H107"/>
    </row>
    <row r="108" spans="5:8" x14ac:dyDescent="0.25">
      <c r="E108" s="105"/>
      <c r="H108"/>
    </row>
    <row r="109" spans="5:8" x14ac:dyDescent="0.25">
      <c r="E109" s="105"/>
      <c r="H109"/>
    </row>
    <row r="110" spans="5:8" x14ac:dyDescent="0.25">
      <c r="E110" s="105"/>
      <c r="H110"/>
    </row>
    <row r="111" spans="5:8" x14ac:dyDescent="0.25">
      <c r="E111" s="105"/>
      <c r="H111"/>
    </row>
    <row r="112" spans="5:8" x14ac:dyDescent="0.25">
      <c r="E112" s="105"/>
      <c r="H112"/>
    </row>
    <row r="113" spans="5:8" x14ac:dyDescent="0.25">
      <c r="E113" s="105"/>
      <c r="H113"/>
    </row>
    <row r="114" spans="5:8" x14ac:dyDescent="0.25">
      <c r="E114" s="105"/>
      <c r="H114"/>
    </row>
    <row r="115" spans="5:8" x14ac:dyDescent="0.25">
      <c r="E115" s="105"/>
      <c r="H115"/>
    </row>
    <row r="116" spans="5:8" x14ac:dyDescent="0.25">
      <c r="E116" s="105"/>
      <c r="H116"/>
    </row>
    <row r="117" spans="5:8" x14ac:dyDescent="0.25">
      <c r="E117" s="105"/>
      <c r="H117"/>
    </row>
    <row r="118" spans="5:8" x14ac:dyDescent="0.25">
      <c r="E118" s="105"/>
      <c r="H118"/>
    </row>
    <row r="119" spans="5:8" x14ac:dyDescent="0.25">
      <c r="E119" s="105"/>
      <c r="H119"/>
    </row>
    <row r="120" spans="5:8" x14ac:dyDescent="0.25">
      <c r="E120" s="105"/>
      <c r="H120"/>
    </row>
    <row r="121" spans="5:8" x14ac:dyDescent="0.25">
      <c r="E121" s="105"/>
      <c r="H121"/>
    </row>
    <row r="122" spans="5:8" x14ac:dyDescent="0.25">
      <c r="E122" s="105"/>
      <c r="H122"/>
    </row>
    <row r="123" spans="5:8" x14ac:dyDescent="0.25">
      <c r="E123" s="105"/>
      <c r="H123"/>
    </row>
    <row r="124" spans="5:8" x14ac:dyDescent="0.25">
      <c r="E124" s="105"/>
      <c r="H124"/>
    </row>
    <row r="125" spans="5:8" x14ac:dyDescent="0.25">
      <c r="E125" s="105"/>
      <c r="H125"/>
    </row>
    <row r="126" spans="5:8" x14ac:dyDescent="0.25">
      <c r="E126" s="105"/>
      <c r="H126"/>
    </row>
    <row r="127" spans="5:8" x14ac:dyDescent="0.25">
      <c r="E127" s="105"/>
      <c r="H127"/>
    </row>
    <row r="128" spans="5:8" x14ac:dyDescent="0.25">
      <c r="E128" s="105"/>
      <c r="H128"/>
    </row>
    <row r="129" spans="5:8" x14ac:dyDescent="0.25">
      <c r="E129" s="105"/>
      <c r="H129"/>
    </row>
    <row r="130" spans="5:8" x14ac:dyDescent="0.25">
      <c r="E130" s="105"/>
      <c r="H130"/>
    </row>
    <row r="131" spans="5:8" x14ac:dyDescent="0.25">
      <c r="E131" s="105"/>
      <c r="H131"/>
    </row>
    <row r="132" spans="5:8" x14ac:dyDescent="0.25">
      <c r="E132" s="105"/>
      <c r="H132"/>
    </row>
    <row r="133" spans="5:8" x14ac:dyDescent="0.25">
      <c r="E133" s="105"/>
      <c r="H133"/>
    </row>
    <row r="134" spans="5:8" x14ac:dyDescent="0.25">
      <c r="E134" s="105"/>
      <c r="H134"/>
    </row>
    <row r="135" spans="5:8" x14ac:dyDescent="0.25">
      <c r="E135" s="105"/>
      <c r="H135"/>
    </row>
    <row r="136" spans="5:8" x14ac:dyDescent="0.25">
      <c r="E136" s="105"/>
      <c r="H136"/>
    </row>
    <row r="137" spans="5:8" x14ac:dyDescent="0.25">
      <c r="E137" s="105"/>
      <c r="H137"/>
    </row>
    <row r="138" spans="5:8" x14ac:dyDescent="0.25">
      <c r="E138" s="105"/>
      <c r="H138"/>
    </row>
    <row r="139" spans="5:8" x14ac:dyDescent="0.25">
      <c r="E139" s="105"/>
      <c r="H139"/>
    </row>
    <row r="140" spans="5:8" x14ac:dyDescent="0.25">
      <c r="E140" s="105"/>
      <c r="H140"/>
    </row>
    <row r="141" spans="5:8" x14ac:dyDescent="0.25">
      <c r="E141" s="105"/>
      <c r="H141"/>
    </row>
    <row r="142" spans="5:8" x14ac:dyDescent="0.25">
      <c r="E142" s="105"/>
      <c r="H142"/>
    </row>
    <row r="143" spans="5:8" x14ac:dyDescent="0.25">
      <c r="E143" s="105"/>
      <c r="H143"/>
    </row>
    <row r="144" spans="5:8" x14ac:dyDescent="0.25">
      <c r="E144" s="105"/>
      <c r="H144"/>
    </row>
    <row r="145" spans="5:8" x14ac:dyDescent="0.25">
      <c r="E145" s="105"/>
      <c r="H145"/>
    </row>
    <row r="146" spans="5:8" x14ac:dyDescent="0.25">
      <c r="E146" s="105"/>
      <c r="H146"/>
    </row>
    <row r="147" spans="5:8" x14ac:dyDescent="0.25">
      <c r="E147" s="105"/>
      <c r="H147"/>
    </row>
    <row r="148" spans="5:8" x14ac:dyDescent="0.25">
      <c r="E148" s="105"/>
      <c r="H148"/>
    </row>
    <row r="149" spans="5:8" x14ac:dyDescent="0.25">
      <c r="E149" s="105"/>
      <c r="H149"/>
    </row>
    <row r="150" spans="5:8" x14ac:dyDescent="0.25">
      <c r="E150" s="105"/>
      <c r="H150"/>
    </row>
    <row r="151" spans="5:8" x14ac:dyDescent="0.25">
      <c r="E151" s="105"/>
      <c r="H151"/>
    </row>
    <row r="152" spans="5:8" x14ac:dyDescent="0.25">
      <c r="E152" s="105"/>
      <c r="H152"/>
    </row>
    <row r="153" spans="5:8" x14ac:dyDescent="0.25">
      <c r="E153" s="105"/>
      <c r="H153"/>
    </row>
    <row r="154" spans="5:8" x14ac:dyDescent="0.25">
      <c r="E154" s="105"/>
      <c r="H154"/>
    </row>
    <row r="155" spans="5:8" x14ac:dyDescent="0.25">
      <c r="E155" s="105"/>
      <c r="H155"/>
    </row>
    <row r="156" spans="5:8" x14ac:dyDescent="0.25">
      <c r="E156" s="105"/>
      <c r="H156"/>
    </row>
    <row r="157" spans="5:8" x14ac:dyDescent="0.25">
      <c r="E157" s="105"/>
      <c r="H157"/>
    </row>
    <row r="158" spans="5:8" x14ac:dyDescent="0.25">
      <c r="E158" s="105"/>
      <c r="H158"/>
    </row>
    <row r="159" spans="5:8" x14ac:dyDescent="0.25">
      <c r="E159" s="105"/>
      <c r="H159"/>
    </row>
    <row r="160" spans="5:8" x14ac:dyDescent="0.25">
      <c r="E160" s="105"/>
      <c r="H160"/>
    </row>
    <row r="161" spans="5:8" x14ac:dyDescent="0.25">
      <c r="E161" s="105"/>
      <c r="H161"/>
    </row>
    <row r="162" spans="5:8" x14ac:dyDescent="0.25">
      <c r="E162" s="105"/>
      <c r="H162"/>
    </row>
    <row r="163" spans="5:8" x14ac:dyDescent="0.25">
      <c r="E163" s="105"/>
      <c r="H163"/>
    </row>
    <row r="164" spans="5:8" x14ac:dyDescent="0.25">
      <c r="E164" s="105"/>
      <c r="H164"/>
    </row>
    <row r="165" spans="5:8" x14ac:dyDescent="0.25">
      <c r="E165" s="105"/>
      <c r="H165"/>
    </row>
    <row r="166" spans="5:8" x14ac:dyDescent="0.25">
      <c r="E166" s="105"/>
      <c r="H166"/>
    </row>
    <row r="167" spans="5:8" x14ac:dyDescent="0.25">
      <c r="E167" s="105"/>
      <c r="H167"/>
    </row>
    <row r="168" spans="5:8" x14ac:dyDescent="0.25">
      <c r="E168" s="105"/>
      <c r="H168"/>
    </row>
    <row r="169" spans="5:8" x14ac:dyDescent="0.25">
      <c r="E169" s="105"/>
      <c r="H169"/>
    </row>
    <row r="170" spans="5:8" x14ac:dyDescent="0.25">
      <c r="E170" s="105"/>
      <c r="H170"/>
    </row>
    <row r="171" spans="5:8" x14ac:dyDescent="0.25">
      <c r="E171" s="105"/>
      <c r="H171"/>
    </row>
    <row r="172" spans="5:8" x14ac:dyDescent="0.25">
      <c r="E172" s="105"/>
      <c r="H172"/>
    </row>
    <row r="173" spans="5:8" x14ac:dyDescent="0.25">
      <c r="E173" s="105"/>
      <c r="H173"/>
    </row>
    <row r="174" spans="5:8" x14ac:dyDescent="0.25">
      <c r="E174" s="105"/>
      <c r="H174"/>
    </row>
    <row r="175" spans="5:8" x14ac:dyDescent="0.25">
      <c r="E175" s="105"/>
      <c r="H175"/>
    </row>
    <row r="176" spans="5:8" x14ac:dyDescent="0.25">
      <c r="E176" s="105"/>
      <c r="H176"/>
    </row>
    <row r="177" spans="5:8" x14ac:dyDescent="0.25">
      <c r="E177" s="105"/>
      <c r="H177"/>
    </row>
    <row r="178" spans="5:8" x14ac:dyDescent="0.25">
      <c r="E178" s="105"/>
      <c r="H178"/>
    </row>
    <row r="179" spans="5:8" x14ac:dyDescent="0.25">
      <c r="E179" s="105"/>
      <c r="H179"/>
    </row>
    <row r="180" spans="5:8" x14ac:dyDescent="0.25">
      <c r="E180" s="105"/>
      <c r="H180"/>
    </row>
    <row r="181" spans="5:8" x14ac:dyDescent="0.25">
      <c r="E181" s="105"/>
      <c r="H181"/>
    </row>
    <row r="182" spans="5:8" x14ac:dyDescent="0.25">
      <c r="E182" s="105"/>
      <c r="H182"/>
    </row>
    <row r="183" spans="5:8" x14ac:dyDescent="0.25">
      <c r="E183" s="105"/>
      <c r="H183"/>
    </row>
    <row r="184" spans="5:8" x14ac:dyDescent="0.25">
      <c r="E184" s="105"/>
      <c r="H184"/>
    </row>
    <row r="185" spans="5:8" x14ac:dyDescent="0.25">
      <c r="E185" s="105"/>
      <c r="H185"/>
    </row>
    <row r="186" spans="5:8" x14ac:dyDescent="0.25">
      <c r="E186" s="105"/>
      <c r="H186"/>
    </row>
    <row r="187" spans="5:8" x14ac:dyDescent="0.25">
      <c r="E187" s="105"/>
      <c r="H187"/>
    </row>
    <row r="188" spans="5:8" x14ac:dyDescent="0.25">
      <c r="E188" s="105"/>
      <c r="H188"/>
    </row>
    <row r="189" spans="5:8" x14ac:dyDescent="0.25">
      <c r="E189" s="105"/>
      <c r="H189"/>
    </row>
    <row r="190" spans="5:8" x14ac:dyDescent="0.25">
      <c r="E190" s="105"/>
      <c r="H190"/>
    </row>
    <row r="191" spans="5:8" x14ac:dyDescent="0.25">
      <c r="E191" s="105"/>
      <c r="H191"/>
    </row>
    <row r="192" spans="5:8" x14ac:dyDescent="0.25">
      <c r="E192" s="105"/>
      <c r="H192"/>
    </row>
    <row r="193" spans="5:8" x14ac:dyDescent="0.25">
      <c r="E193" s="105"/>
      <c r="H193"/>
    </row>
    <row r="194" spans="5:8" x14ac:dyDescent="0.25">
      <c r="E194" s="105"/>
      <c r="H194"/>
    </row>
    <row r="195" spans="5:8" x14ac:dyDescent="0.25">
      <c r="E195" s="105"/>
      <c r="H195"/>
    </row>
    <row r="196" spans="5:8" x14ac:dyDescent="0.25">
      <c r="E196" s="105"/>
      <c r="H196"/>
    </row>
    <row r="197" spans="5:8" x14ac:dyDescent="0.25">
      <c r="E197" s="105"/>
      <c r="H197"/>
    </row>
    <row r="198" spans="5:8" x14ac:dyDescent="0.25">
      <c r="E198" s="105"/>
      <c r="H198"/>
    </row>
    <row r="199" spans="5:8" x14ac:dyDescent="0.25">
      <c r="E199" s="105"/>
      <c r="H199"/>
    </row>
    <row r="200" spans="5:8" x14ac:dyDescent="0.25">
      <c r="E200" s="105"/>
      <c r="H200"/>
    </row>
    <row r="201" spans="5:8" x14ac:dyDescent="0.25">
      <c r="E201" s="105"/>
      <c r="H201"/>
    </row>
    <row r="202" spans="5:8" x14ac:dyDescent="0.25">
      <c r="E202" s="105"/>
      <c r="H202"/>
    </row>
    <row r="203" spans="5:8" x14ac:dyDescent="0.25">
      <c r="E203" s="105"/>
      <c r="H203"/>
    </row>
    <row r="204" spans="5:8" x14ac:dyDescent="0.25">
      <c r="E204" s="105"/>
      <c r="H204"/>
    </row>
    <row r="205" spans="5:8" x14ac:dyDescent="0.25">
      <c r="E205" s="105"/>
      <c r="H205"/>
    </row>
    <row r="206" spans="5:8" x14ac:dyDescent="0.25">
      <c r="E206" s="105"/>
      <c r="H206"/>
    </row>
    <row r="207" spans="5:8" x14ac:dyDescent="0.25">
      <c r="E207" s="105"/>
      <c r="H207"/>
    </row>
    <row r="208" spans="5:8" x14ac:dyDescent="0.25">
      <c r="E208" s="105"/>
      <c r="H208"/>
    </row>
    <row r="209" spans="5:8" x14ac:dyDescent="0.25">
      <c r="E209" s="105"/>
      <c r="H209"/>
    </row>
    <row r="210" spans="5:8" x14ac:dyDescent="0.25">
      <c r="E210" s="105"/>
      <c r="H210"/>
    </row>
    <row r="211" spans="5:8" x14ac:dyDescent="0.25">
      <c r="E211" s="105"/>
      <c r="H211"/>
    </row>
    <row r="212" spans="5:8" x14ac:dyDescent="0.25">
      <c r="E212" s="105"/>
      <c r="H212"/>
    </row>
    <row r="213" spans="5:8" x14ac:dyDescent="0.25">
      <c r="E213" s="105"/>
      <c r="H213"/>
    </row>
    <row r="214" spans="5:8" x14ac:dyDescent="0.25">
      <c r="E214" s="105"/>
      <c r="H214"/>
    </row>
    <row r="215" spans="5:8" x14ac:dyDescent="0.25">
      <c r="E215" s="105"/>
      <c r="H215"/>
    </row>
    <row r="216" spans="5:8" x14ac:dyDescent="0.25">
      <c r="E216" s="105"/>
      <c r="H216"/>
    </row>
    <row r="217" spans="5:8" x14ac:dyDescent="0.25">
      <c r="E217" s="105"/>
      <c r="H217"/>
    </row>
    <row r="218" spans="5:8" x14ac:dyDescent="0.25">
      <c r="E218" s="105"/>
      <c r="H218"/>
    </row>
    <row r="219" spans="5:8" x14ac:dyDescent="0.25">
      <c r="E219" s="105"/>
      <c r="H219"/>
    </row>
    <row r="220" spans="5:8" x14ac:dyDescent="0.25">
      <c r="E220" s="105"/>
      <c r="H220"/>
    </row>
    <row r="221" spans="5:8" x14ac:dyDescent="0.25">
      <c r="E221" s="105"/>
      <c r="H221"/>
    </row>
    <row r="222" spans="5:8" x14ac:dyDescent="0.25">
      <c r="E222" s="105"/>
      <c r="H222"/>
    </row>
    <row r="223" spans="5:8" x14ac:dyDescent="0.25">
      <c r="E223" s="105"/>
      <c r="H223"/>
    </row>
    <row r="224" spans="5:8" x14ac:dyDescent="0.25">
      <c r="E224" s="105"/>
      <c r="H224"/>
    </row>
    <row r="225" spans="5:8" x14ac:dyDescent="0.25">
      <c r="E225" s="105"/>
      <c r="H225"/>
    </row>
    <row r="226" spans="5:8" x14ac:dyDescent="0.25">
      <c r="E226" s="105"/>
      <c r="H226"/>
    </row>
    <row r="227" spans="5:8" x14ac:dyDescent="0.25">
      <c r="E227" s="105"/>
      <c r="H227"/>
    </row>
    <row r="228" spans="5:8" x14ac:dyDescent="0.25">
      <c r="E228" s="105"/>
      <c r="H228"/>
    </row>
    <row r="229" spans="5:8" x14ac:dyDescent="0.25">
      <c r="E229" s="105"/>
      <c r="H229"/>
    </row>
    <row r="230" spans="5:8" x14ac:dyDescent="0.25">
      <c r="E230" s="105"/>
      <c r="H230"/>
    </row>
    <row r="231" spans="5:8" x14ac:dyDescent="0.25">
      <c r="E231" s="105"/>
      <c r="H231"/>
    </row>
    <row r="232" spans="5:8" x14ac:dyDescent="0.25">
      <c r="E232" s="105"/>
      <c r="H232"/>
    </row>
    <row r="233" spans="5:8" x14ac:dyDescent="0.25">
      <c r="E233" s="105"/>
      <c r="H233"/>
    </row>
    <row r="234" spans="5:8" x14ac:dyDescent="0.25">
      <c r="E234" s="105"/>
      <c r="H234"/>
    </row>
    <row r="235" spans="5:8" x14ac:dyDescent="0.25">
      <c r="E235" s="105"/>
      <c r="H235"/>
    </row>
    <row r="236" spans="5:8" x14ac:dyDescent="0.25">
      <c r="E236" s="105"/>
      <c r="H236"/>
    </row>
    <row r="237" spans="5:8" x14ac:dyDescent="0.25">
      <c r="E237" s="105"/>
      <c r="H237"/>
    </row>
    <row r="238" spans="5:8" x14ac:dyDescent="0.25">
      <c r="E238" s="105"/>
      <c r="H238"/>
    </row>
    <row r="239" spans="5:8" x14ac:dyDescent="0.25">
      <c r="E239" s="105"/>
      <c r="H239"/>
    </row>
    <row r="240" spans="5:8" x14ac:dyDescent="0.25">
      <c r="E240" s="105"/>
      <c r="H240"/>
    </row>
    <row r="241" spans="5:8" x14ac:dyDescent="0.25">
      <c r="E241" s="105"/>
      <c r="H241"/>
    </row>
    <row r="242" spans="5:8" x14ac:dyDescent="0.25">
      <c r="E242" s="105"/>
      <c r="H242"/>
    </row>
    <row r="243" spans="5:8" x14ac:dyDescent="0.25">
      <c r="E243" s="105"/>
      <c r="H243"/>
    </row>
    <row r="244" spans="5:8" x14ac:dyDescent="0.25">
      <c r="E244" s="105"/>
      <c r="H244"/>
    </row>
    <row r="245" spans="5:8" x14ac:dyDescent="0.25">
      <c r="E245" s="105"/>
      <c r="H245"/>
    </row>
    <row r="246" spans="5:8" x14ac:dyDescent="0.25">
      <c r="E246" s="105"/>
      <c r="H246"/>
    </row>
    <row r="247" spans="5:8" x14ac:dyDescent="0.25">
      <c r="E247" s="105"/>
      <c r="H247"/>
    </row>
    <row r="248" spans="5:8" x14ac:dyDescent="0.25">
      <c r="E248" s="105"/>
      <c r="H248"/>
    </row>
    <row r="249" spans="5:8" x14ac:dyDescent="0.25">
      <c r="E249" s="105"/>
      <c r="H249"/>
    </row>
    <row r="250" spans="5:8" x14ac:dyDescent="0.25">
      <c r="E250" s="105"/>
      <c r="H250"/>
    </row>
    <row r="251" spans="5:8" x14ac:dyDescent="0.25">
      <c r="E251" s="105"/>
      <c r="H251"/>
    </row>
    <row r="252" spans="5:8" x14ac:dyDescent="0.25">
      <c r="E252" s="105"/>
      <c r="H252"/>
    </row>
    <row r="253" spans="5:8" x14ac:dyDescent="0.25">
      <c r="E253" s="105"/>
      <c r="H253"/>
    </row>
    <row r="254" spans="5:8" x14ac:dyDescent="0.25">
      <c r="E254" s="105"/>
      <c r="H254"/>
    </row>
    <row r="255" spans="5:8" x14ac:dyDescent="0.25">
      <c r="E255" s="105"/>
      <c r="H255"/>
    </row>
    <row r="256" spans="5:8" x14ac:dyDescent="0.25">
      <c r="E256" s="105"/>
      <c r="H256"/>
    </row>
    <row r="257" spans="5:8" x14ac:dyDescent="0.25">
      <c r="E257" s="105"/>
      <c r="H257"/>
    </row>
    <row r="258" spans="5:8" x14ac:dyDescent="0.25">
      <c r="E258" s="105"/>
      <c r="H258"/>
    </row>
    <row r="259" spans="5:8" x14ac:dyDescent="0.25">
      <c r="E259" s="105"/>
      <c r="H259"/>
    </row>
    <row r="260" spans="5:8" x14ac:dyDescent="0.25">
      <c r="E260" s="105"/>
      <c r="H260"/>
    </row>
    <row r="261" spans="5:8" x14ac:dyDescent="0.25">
      <c r="E261" s="105"/>
      <c r="H261"/>
    </row>
    <row r="262" spans="5:8" x14ac:dyDescent="0.25">
      <c r="E262" s="105"/>
      <c r="H262"/>
    </row>
    <row r="263" spans="5:8" x14ac:dyDescent="0.25">
      <c r="E263" s="105"/>
      <c r="H263"/>
    </row>
    <row r="264" spans="5:8" x14ac:dyDescent="0.25">
      <c r="E264" s="105"/>
      <c r="H264"/>
    </row>
    <row r="265" spans="5:8" x14ac:dyDescent="0.25">
      <c r="E265" s="105"/>
      <c r="H265"/>
    </row>
    <row r="266" spans="5:8" x14ac:dyDescent="0.25">
      <c r="E266" s="105"/>
      <c r="H266"/>
    </row>
    <row r="267" spans="5:8" x14ac:dyDescent="0.25">
      <c r="E267" s="105"/>
      <c r="H267"/>
    </row>
    <row r="268" spans="5:8" x14ac:dyDescent="0.25">
      <c r="E268" s="105"/>
      <c r="H268"/>
    </row>
    <row r="269" spans="5:8" x14ac:dyDescent="0.25">
      <c r="E269" s="105"/>
      <c r="H269"/>
    </row>
    <row r="270" spans="5:8" x14ac:dyDescent="0.25">
      <c r="E270" s="105"/>
      <c r="H270"/>
    </row>
    <row r="271" spans="5:8" x14ac:dyDescent="0.25">
      <c r="E271" s="105"/>
      <c r="H271"/>
    </row>
    <row r="272" spans="5:8" x14ac:dyDescent="0.25">
      <c r="E272" s="105"/>
      <c r="H272"/>
    </row>
    <row r="273" spans="5:8" x14ac:dyDescent="0.25">
      <c r="E273" s="105"/>
      <c r="H273"/>
    </row>
    <row r="274" spans="5:8" x14ac:dyDescent="0.25">
      <c r="E274" s="105"/>
      <c r="H274"/>
    </row>
    <row r="275" spans="5:8" x14ac:dyDescent="0.25">
      <c r="E275" s="105"/>
      <c r="H275"/>
    </row>
    <row r="276" spans="5:8" x14ac:dyDescent="0.25">
      <c r="E276" s="105"/>
      <c r="H276"/>
    </row>
    <row r="277" spans="5:8" x14ac:dyDescent="0.25">
      <c r="E277" s="105"/>
      <c r="H277"/>
    </row>
    <row r="278" spans="5:8" x14ac:dyDescent="0.25">
      <c r="E278" s="105"/>
      <c r="H278"/>
    </row>
    <row r="279" spans="5:8" x14ac:dyDescent="0.25">
      <c r="E279" s="105"/>
      <c r="H279"/>
    </row>
    <row r="280" spans="5:8" x14ac:dyDescent="0.25">
      <c r="E280" s="105"/>
      <c r="H280"/>
    </row>
    <row r="281" spans="5:8" x14ac:dyDescent="0.25">
      <c r="E281" s="105"/>
      <c r="H281"/>
    </row>
    <row r="282" spans="5:8" x14ac:dyDescent="0.25">
      <c r="E282" s="105"/>
      <c r="H282"/>
    </row>
    <row r="283" spans="5:8" x14ac:dyDescent="0.25">
      <c r="E283" s="105"/>
      <c r="H283"/>
    </row>
    <row r="284" spans="5:8" x14ac:dyDescent="0.25">
      <c r="E284" s="105"/>
      <c r="H284"/>
    </row>
    <row r="285" spans="5:8" x14ac:dyDescent="0.25">
      <c r="E285" s="105"/>
      <c r="H285"/>
    </row>
    <row r="286" spans="5:8" x14ac:dyDescent="0.25">
      <c r="E286" s="105"/>
      <c r="H286"/>
    </row>
    <row r="287" spans="5:8" x14ac:dyDescent="0.25">
      <c r="E287" s="105"/>
      <c r="H287"/>
    </row>
    <row r="288" spans="5:8" x14ac:dyDescent="0.25">
      <c r="E288" s="105"/>
      <c r="H288"/>
    </row>
    <row r="289" spans="5:8" x14ac:dyDescent="0.25">
      <c r="E289" s="105"/>
      <c r="H289"/>
    </row>
    <row r="290" spans="5:8" x14ac:dyDescent="0.25">
      <c r="E290" s="105"/>
      <c r="H290"/>
    </row>
    <row r="291" spans="5:8" x14ac:dyDescent="0.25">
      <c r="E291" s="105"/>
      <c r="H291"/>
    </row>
    <row r="292" spans="5:8" x14ac:dyDescent="0.25">
      <c r="E292" s="105"/>
      <c r="H292"/>
    </row>
    <row r="293" spans="5:8" x14ac:dyDescent="0.25">
      <c r="E293" s="105"/>
      <c r="H293"/>
    </row>
    <row r="294" spans="5:8" x14ac:dyDescent="0.25">
      <c r="E294" s="105"/>
      <c r="H294"/>
    </row>
    <row r="295" spans="5:8" x14ac:dyDescent="0.25">
      <c r="E295" s="105"/>
      <c r="H295"/>
    </row>
    <row r="296" spans="5:8" x14ac:dyDescent="0.25">
      <c r="E296" s="105"/>
      <c r="H296"/>
    </row>
    <row r="297" spans="5:8" x14ac:dyDescent="0.25">
      <c r="E297" s="105"/>
      <c r="H297"/>
    </row>
    <row r="298" spans="5:8" x14ac:dyDescent="0.25">
      <c r="E298" s="105"/>
      <c r="H298"/>
    </row>
    <row r="299" spans="5:8" x14ac:dyDescent="0.25">
      <c r="E299" s="105"/>
      <c r="H299"/>
    </row>
    <row r="300" spans="5:8" x14ac:dyDescent="0.25">
      <c r="E300" s="105"/>
      <c r="H300"/>
    </row>
    <row r="301" spans="5:8" x14ac:dyDescent="0.25">
      <c r="E301" s="105"/>
      <c r="H301"/>
    </row>
    <row r="302" spans="5:8" x14ac:dyDescent="0.25">
      <c r="E302" s="105"/>
      <c r="H302"/>
    </row>
    <row r="303" spans="5:8" x14ac:dyDescent="0.25">
      <c r="E303" s="105"/>
      <c r="H303"/>
    </row>
    <row r="304" spans="5:8" x14ac:dyDescent="0.25">
      <c r="E304" s="105"/>
      <c r="H304"/>
    </row>
    <row r="305" spans="5:8" x14ac:dyDescent="0.25">
      <c r="E305" s="105"/>
      <c r="H305"/>
    </row>
    <row r="306" spans="5:8" x14ac:dyDescent="0.25">
      <c r="E306" s="105"/>
      <c r="H306"/>
    </row>
    <row r="307" spans="5:8" x14ac:dyDescent="0.25">
      <c r="E307" s="105"/>
      <c r="H307"/>
    </row>
    <row r="308" spans="5:8" x14ac:dyDescent="0.25">
      <c r="E308" s="105"/>
      <c r="H308"/>
    </row>
    <row r="309" spans="5:8" x14ac:dyDescent="0.25">
      <c r="E309" s="105"/>
      <c r="H309"/>
    </row>
    <row r="310" spans="5:8" x14ac:dyDescent="0.25">
      <c r="E310" s="105"/>
      <c r="H310"/>
    </row>
    <row r="311" spans="5:8" x14ac:dyDescent="0.25">
      <c r="E311" s="105"/>
      <c r="H311"/>
    </row>
    <row r="312" spans="5:8" x14ac:dyDescent="0.25">
      <c r="E312" s="105"/>
      <c r="H312"/>
    </row>
    <row r="313" spans="5:8" x14ac:dyDescent="0.25">
      <c r="E313" s="105"/>
      <c r="H313"/>
    </row>
    <row r="314" spans="5:8" x14ac:dyDescent="0.25">
      <c r="E314" s="105"/>
      <c r="H314"/>
    </row>
    <row r="315" spans="5:8" x14ac:dyDescent="0.25">
      <c r="E315" s="105"/>
      <c r="H315"/>
    </row>
    <row r="316" spans="5:8" x14ac:dyDescent="0.25">
      <c r="E316" s="105"/>
      <c r="H316"/>
    </row>
    <row r="317" spans="5:8" x14ac:dyDescent="0.25">
      <c r="E317" s="105"/>
      <c r="H317"/>
    </row>
    <row r="318" spans="5:8" x14ac:dyDescent="0.25">
      <c r="E318" s="105"/>
      <c r="H318"/>
    </row>
    <row r="319" spans="5:8" x14ac:dyDescent="0.25">
      <c r="E319" s="105"/>
      <c r="H319"/>
    </row>
    <row r="320" spans="5:8" x14ac:dyDescent="0.25">
      <c r="E320" s="105"/>
      <c r="H320"/>
    </row>
    <row r="321" spans="5:8" x14ac:dyDescent="0.25">
      <c r="E321" s="105"/>
      <c r="H321"/>
    </row>
    <row r="322" spans="5:8" x14ac:dyDescent="0.25">
      <c r="E322" s="105"/>
      <c r="H322"/>
    </row>
    <row r="323" spans="5:8" x14ac:dyDescent="0.25">
      <c r="E323" s="105"/>
      <c r="H323"/>
    </row>
    <row r="324" spans="5:8" x14ac:dyDescent="0.25">
      <c r="E324" s="105"/>
      <c r="H324"/>
    </row>
    <row r="325" spans="5:8" x14ac:dyDescent="0.25">
      <c r="E325" s="105"/>
      <c r="H325"/>
    </row>
    <row r="326" spans="5:8" x14ac:dyDescent="0.25">
      <c r="E326" s="105"/>
      <c r="H326"/>
    </row>
    <row r="327" spans="5:8" x14ac:dyDescent="0.25">
      <c r="E327" s="105"/>
      <c r="H327"/>
    </row>
    <row r="328" spans="5:8" x14ac:dyDescent="0.25">
      <c r="E328" s="105"/>
      <c r="H328"/>
    </row>
    <row r="329" spans="5:8" x14ac:dyDescent="0.25">
      <c r="E329" s="105"/>
      <c r="H329"/>
    </row>
    <row r="330" spans="5:8" x14ac:dyDescent="0.25">
      <c r="E330" s="105"/>
      <c r="H330"/>
    </row>
    <row r="331" spans="5:8" x14ac:dyDescent="0.25">
      <c r="E331" s="105"/>
      <c r="H331"/>
    </row>
    <row r="332" spans="5:8" x14ac:dyDescent="0.25">
      <c r="E332" s="105"/>
      <c r="H332"/>
    </row>
    <row r="333" spans="5:8" x14ac:dyDescent="0.25">
      <c r="E333" s="105"/>
      <c r="H333"/>
    </row>
    <row r="334" spans="5:8" x14ac:dyDescent="0.25">
      <c r="E334" s="105"/>
      <c r="H334"/>
    </row>
    <row r="335" spans="5:8" x14ac:dyDescent="0.25">
      <c r="E335" s="105"/>
      <c r="H335"/>
    </row>
    <row r="336" spans="5:8" x14ac:dyDescent="0.25">
      <c r="E336" s="105"/>
      <c r="H336"/>
    </row>
    <row r="337" spans="5:8" x14ac:dyDescent="0.25">
      <c r="E337" s="105"/>
      <c r="H337"/>
    </row>
    <row r="338" spans="5:8" x14ac:dyDescent="0.25">
      <c r="E338" s="105"/>
      <c r="H338"/>
    </row>
    <row r="339" spans="5:8" x14ac:dyDescent="0.25">
      <c r="E339" s="105"/>
      <c r="H339"/>
    </row>
    <row r="340" spans="5:8" x14ac:dyDescent="0.25">
      <c r="E340" s="105"/>
      <c r="H340"/>
    </row>
    <row r="341" spans="5:8" x14ac:dyDescent="0.25">
      <c r="E341" s="105"/>
      <c r="H341"/>
    </row>
    <row r="342" spans="5:8" x14ac:dyDescent="0.25">
      <c r="E342" s="105"/>
      <c r="H342"/>
    </row>
    <row r="343" spans="5:8" x14ac:dyDescent="0.25">
      <c r="E343" s="105"/>
      <c r="H343"/>
    </row>
    <row r="344" spans="5:8" x14ac:dyDescent="0.25">
      <c r="E344" s="105"/>
      <c r="H344"/>
    </row>
    <row r="345" spans="5:8" x14ac:dyDescent="0.25">
      <c r="E345" s="105"/>
      <c r="H345"/>
    </row>
    <row r="346" spans="5:8" x14ac:dyDescent="0.25">
      <c r="E346" s="105"/>
      <c r="H346"/>
    </row>
    <row r="347" spans="5:8" x14ac:dyDescent="0.25">
      <c r="E347" s="105"/>
      <c r="H347"/>
    </row>
    <row r="348" spans="5:8" x14ac:dyDescent="0.25">
      <c r="E348" s="105"/>
      <c r="H348"/>
    </row>
    <row r="349" spans="5:8" x14ac:dyDescent="0.25">
      <c r="E349" s="105"/>
      <c r="H349"/>
    </row>
    <row r="350" spans="5:8" x14ac:dyDescent="0.25">
      <c r="E350" s="105"/>
      <c r="H350"/>
    </row>
    <row r="351" spans="5:8" x14ac:dyDescent="0.25">
      <c r="E351" s="105"/>
      <c r="H351"/>
    </row>
    <row r="352" spans="5:8" x14ac:dyDescent="0.25">
      <c r="E352" s="105"/>
      <c r="H352"/>
    </row>
    <row r="353" spans="5:8" x14ac:dyDescent="0.25">
      <c r="E353" s="105"/>
      <c r="H353"/>
    </row>
    <row r="354" spans="5:8" x14ac:dyDescent="0.25">
      <c r="E354" s="105"/>
      <c r="H354"/>
    </row>
    <row r="355" spans="5:8" x14ac:dyDescent="0.25">
      <c r="E355" s="105"/>
      <c r="H355"/>
    </row>
    <row r="356" spans="5:8" x14ac:dyDescent="0.25">
      <c r="E356" s="105"/>
      <c r="H356"/>
    </row>
    <row r="357" spans="5:8" x14ac:dyDescent="0.25">
      <c r="E357" s="105"/>
      <c r="H357"/>
    </row>
    <row r="358" spans="5:8" x14ac:dyDescent="0.25">
      <c r="E358" s="105"/>
      <c r="H358"/>
    </row>
    <row r="359" spans="5:8" x14ac:dyDescent="0.25">
      <c r="E359" s="105"/>
      <c r="H359"/>
    </row>
    <row r="360" spans="5:8" x14ac:dyDescent="0.25">
      <c r="E360" s="105"/>
      <c r="H360"/>
    </row>
    <row r="361" spans="5:8" x14ac:dyDescent="0.25">
      <c r="E361" s="105"/>
      <c r="H361"/>
    </row>
    <row r="362" spans="5:8" x14ac:dyDescent="0.25">
      <c r="E362" s="105"/>
      <c r="H362"/>
    </row>
    <row r="363" spans="5:8" x14ac:dyDescent="0.25">
      <c r="E363" s="105"/>
      <c r="H363"/>
    </row>
    <row r="364" spans="5:8" x14ac:dyDescent="0.25">
      <c r="E364" s="105"/>
      <c r="H364"/>
    </row>
    <row r="365" spans="5:8" x14ac:dyDescent="0.25">
      <c r="E365" s="105"/>
      <c r="H365"/>
    </row>
    <row r="366" spans="5:8" x14ac:dyDescent="0.25">
      <c r="E366" s="105"/>
      <c r="H366"/>
    </row>
    <row r="367" spans="5:8" x14ac:dyDescent="0.25">
      <c r="E367" s="105"/>
      <c r="H367"/>
    </row>
    <row r="368" spans="5:8" x14ac:dyDescent="0.25">
      <c r="E368" s="105"/>
      <c r="H368"/>
    </row>
    <row r="369" spans="5:8" x14ac:dyDescent="0.25">
      <c r="E369" s="105"/>
      <c r="H369"/>
    </row>
    <row r="370" spans="5:8" x14ac:dyDescent="0.25">
      <c r="E370" s="105"/>
      <c r="H370"/>
    </row>
    <row r="371" spans="5:8" x14ac:dyDescent="0.25">
      <c r="E371" s="105"/>
      <c r="H371"/>
    </row>
    <row r="372" spans="5:8" x14ac:dyDescent="0.25">
      <c r="E372" s="105"/>
      <c r="H372"/>
    </row>
    <row r="373" spans="5:8" x14ac:dyDescent="0.25">
      <c r="E373" s="105"/>
      <c r="H373"/>
    </row>
    <row r="374" spans="5:8" x14ac:dyDescent="0.25">
      <c r="E374" s="105"/>
      <c r="H374"/>
    </row>
    <row r="375" spans="5:8" x14ac:dyDescent="0.25">
      <c r="E375" s="105"/>
      <c r="H375"/>
    </row>
    <row r="376" spans="5:8" x14ac:dyDescent="0.25">
      <c r="E376" s="105"/>
      <c r="H376"/>
    </row>
    <row r="377" spans="5:8" x14ac:dyDescent="0.25">
      <c r="E377" s="105"/>
      <c r="H377"/>
    </row>
    <row r="378" spans="5:8" x14ac:dyDescent="0.25">
      <c r="E378" s="105"/>
      <c r="H378"/>
    </row>
    <row r="379" spans="5:8" x14ac:dyDescent="0.25">
      <c r="E379" s="105"/>
      <c r="H379"/>
    </row>
    <row r="380" spans="5:8" x14ac:dyDescent="0.25">
      <c r="E380" s="105"/>
      <c r="H380"/>
    </row>
    <row r="381" spans="5:8" x14ac:dyDescent="0.25">
      <c r="E381" s="105"/>
      <c r="H381"/>
    </row>
    <row r="382" spans="5:8" x14ac:dyDescent="0.25">
      <c r="E382" s="105"/>
      <c r="H382"/>
    </row>
    <row r="383" spans="5:8" x14ac:dyDescent="0.25">
      <c r="E383" s="105"/>
      <c r="H383"/>
    </row>
    <row r="384" spans="5:8" x14ac:dyDescent="0.25">
      <c r="E384" s="105"/>
      <c r="H384"/>
    </row>
    <row r="385" spans="5:8" x14ac:dyDescent="0.25">
      <c r="E385" s="105"/>
      <c r="H385"/>
    </row>
    <row r="386" spans="5:8" x14ac:dyDescent="0.25">
      <c r="E386" s="105"/>
      <c r="H386"/>
    </row>
    <row r="387" spans="5:8" x14ac:dyDescent="0.25">
      <c r="E387" s="105"/>
      <c r="H387"/>
    </row>
    <row r="388" spans="5:8" x14ac:dyDescent="0.25">
      <c r="E388" s="105"/>
      <c r="H388"/>
    </row>
    <row r="389" spans="5:8" x14ac:dyDescent="0.25">
      <c r="E389" s="105"/>
      <c r="H389"/>
    </row>
    <row r="390" spans="5:8" x14ac:dyDescent="0.25">
      <c r="E390" s="105"/>
      <c r="H390"/>
    </row>
    <row r="391" spans="5:8" x14ac:dyDescent="0.25">
      <c r="E391" s="105"/>
      <c r="H391"/>
    </row>
    <row r="392" spans="5:8" x14ac:dyDescent="0.25">
      <c r="E392" s="105"/>
      <c r="H392"/>
    </row>
    <row r="393" spans="5:8" x14ac:dyDescent="0.25">
      <c r="E393" s="105"/>
      <c r="H393"/>
    </row>
    <row r="394" spans="5:8" x14ac:dyDescent="0.25">
      <c r="E394" s="105"/>
      <c r="H394"/>
    </row>
    <row r="395" spans="5:8" x14ac:dyDescent="0.25">
      <c r="E395" s="105"/>
      <c r="H395"/>
    </row>
    <row r="396" spans="5:8" x14ac:dyDescent="0.25">
      <c r="E396" s="105"/>
      <c r="H396"/>
    </row>
    <row r="397" spans="5:8" x14ac:dyDescent="0.25">
      <c r="E397" s="105"/>
      <c r="H397"/>
    </row>
    <row r="398" spans="5:8" x14ac:dyDescent="0.25">
      <c r="E398" s="105"/>
      <c r="H398"/>
    </row>
    <row r="399" spans="5:8" x14ac:dyDescent="0.25">
      <c r="E399" s="105"/>
      <c r="H399"/>
    </row>
    <row r="400" spans="5:8" x14ac:dyDescent="0.25">
      <c r="E400" s="105"/>
      <c r="H400"/>
    </row>
    <row r="401" spans="5:8" x14ac:dyDescent="0.25">
      <c r="E401" s="105"/>
      <c r="H401"/>
    </row>
    <row r="402" spans="5:8" x14ac:dyDescent="0.25">
      <c r="E402" s="105"/>
      <c r="H402"/>
    </row>
    <row r="403" spans="5:8" x14ac:dyDescent="0.25">
      <c r="E403" s="105"/>
      <c r="H403"/>
    </row>
    <row r="404" spans="5:8" x14ac:dyDescent="0.25">
      <c r="E404" s="105"/>
      <c r="H404"/>
    </row>
    <row r="405" spans="5:8" x14ac:dyDescent="0.25">
      <c r="E405" s="105"/>
      <c r="H405"/>
    </row>
    <row r="406" spans="5:8" x14ac:dyDescent="0.25">
      <c r="E406" s="105"/>
      <c r="H406"/>
    </row>
    <row r="407" spans="5:8" x14ac:dyDescent="0.25">
      <c r="E407" s="105"/>
      <c r="H407"/>
    </row>
    <row r="408" spans="5:8" x14ac:dyDescent="0.25">
      <c r="E408" s="105"/>
      <c r="H408"/>
    </row>
    <row r="409" spans="5:8" x14ac:dyDescent="0.25">
      <c r="E409" s="105"/>
      <c r="H409"/>
    </row>
    <row r="410" spans="5:8" x14ac:dyDescent="0.25">
      <c r="E410" s="105"/>
      <c r="H410"/>
    </row>
    <row r="411" spans="5:8" x14ac:dyDescent="0.25">
      <c r="E411" s="105"/>
      <c r="H411"/>
    </row>
    <row r="412" spans="5:8" x14ac:dyDescent="0.25">
      <c r="E412" s="105"/>
      <c r="H412"/>
    </row>
    <row r="413" spans="5:8" x14ac:dyDescent="0.25">
      <c r="E413" s="105"/>
      <c r="H413"/>
    </row>
    <row r="414" spans="5:8" x14ac:dyDescent="0.25">
      <c r="E414" s="105"/>
      <c r="H414"/>
    </row>
    <row r="415" spans="5:8" x14ac:dyDescent="0.25">
      <c r="E415" s="105"/>
      <c r="H415"/>
    </row>
    <row r="416" spans="5:8" x14ac:dyDescent="0.25">
      <c r="E416" s="105"/>
      <c r="H416"/>
    </row>
    <row r="417" spans="5:8" x14ac:dyDescent="0.25">
      <c r="E417" s="105"/>
      <c r="H417"/>
    </row>
    <row r="418" spans="5:8" x14ac:dyDescent="0.25">
      <c r="E418" s="105"/>
      <c r="H418"/>
    </row>
    <row r="419" spans="5:8" x14ac:dyDescent="0.25">
      <c r="E419" s="105"/>
      <c r="H419"/>
    </row>
    <row r="420" spans="5:8" x14ac:dyDescent="0.25">
      <c r="E420" s="105"/>
      <c r="H420"/>
    </row>
    <row r="421" spans="5:8" x14ac:dyDescent="0.25">
      <c r="E421" s="105"/>
      <c r="H421"/>
    </row>
    <row r="422" spans="5:8" x14ac:dyDescent="0.25">
      <c r="E422" s="105"/>
      <c r="H422"/>
    </row>
    <row r="423" spans="5:8" x14ac:dyDescent="0.25">
      <c r="E423" s="105"/>
      <c r="H423"/>
    </row>
    <row r="424" spans="5:8" x14ac:dyDescent="0.25">
      <c r="E424" s="105"/>
      <c r="H424"/>
    </row>
    <row r="425" spans="5:8" x14ac:dyDescent="0.25">
      <c r="E425" s="105"/>
      <c r="H425"/>
    </row>
    <row r="426" spans="5:8" x14ac:dyDescent="0.25">
      <c r="E426" s="105"/>
      <c r="H426"/>
    </row>
    <row r="427" spans="5:8" x14ac:dyDescent="0.25">
      <c r="E427" s="105"/>
      <c r="H427"/>
    </row>
    <row r="428" spans="5:8" x14ac:dyDescent="0.25">
      <c r="E428" s="105"/>
      <c r="H428"/>
    </row>
    <row r="429" spans="5:8" x14ac:dyDescent="0.25">
      <c r="E429" s="105"/>
      <c r="H429"/>
    </row>
    <row r="430" spans="5:8" x14ac:dyDescent="0.25">
      <c r="E430" s="105"/>
      <c r="H430"/>
    </row>
    <row r="431" spans="5:8" x14ac:dyDescent="0.25">
      <c r="E431" s="105"/>
      <c r="H431"/>
    </row>
    <row r="432" spans="5:8" x14ac:dyDescent="0.25">
      <c r="E432" s="105"/>
      <c r="H432"/>
    </row>
    <row r="433" spans="5:8" x14ac:dyDescent="0.25">
      <c r="E433" s="105"/>
      <c r="H433"/>
    </row>
    <row r="434" spans="5:8" x14ac:dyDescent="0.25">
      <c r="E434" s="105"/>
      <c r="H434"/>
    </row>
    <row r="435" spans="5:8" x14ac:dyDescent="0.25">
      <c r="E435" s="105"/>
      <c r="H435"/>
    </row>
    <row r="436" spans="5:8" x14ac:dyDescent="0.25">
      <c r="E436" s="105"/>
      <c r="H436"/>
    </row>
    <row r="437" spans="5:8" x14ac:dyDescent="0.25">
      <c r="E437" s="105"/>
      <c r="H437"/>
    </row>
    <row r="438" spans="5:8" x14ac:dyDescent="0.25">
      <c r="E438" s="105"/>
      <c r="H438"/>
    </row>
    <row r="439" spans="5:8" x14ac:dyDescent="0.25">
      <c r="E439" s="105"/>
      <c r="H439"/>
    </row>
    <row r="440" spans="5:8" x14ac:dyDescent="0.25">
      <c r="E440" s="105"/>
      <c r="H440"/>
    </row>
    <row r="441" spans="5:8" x14ac:dyDescent="0.25">
      <c r="E441" s="105"/>
      <c r="H441"/>
    </row>
    <row r="442" spans="5:8" x14ac:dyDescent="0.25">
      <c r="E442" s="105"/>
      <c r="H442"/>
    </row>
    <row r="443" spans="5:8" x14ac:dyDescent="0.25">
      <c r="E443" s="105"/>
      <c r="H443"/>
    </row>
    <row r="444" spans="5:8" x14ac:dyDescent="0.25">
      <c r="E444" s="105"/>
      <c r="H444"/>
    </row>
    <row r="445" spans="5:8" x14ac:dyDescent="0.25">
      <c r="E445" s="105"/>
      <c r="H445"/>
    </row>
    <row r="446" spans="5:8" x14ac:dyDescent="0.25">
      <c r="E446" s="105"/>
      <c r="H446"/>
    </row>
    <row r="447" spans="5:8" x14ac:dyDescent="0.25">
      <c r="E447" s="105"/>
      <c r="H447"/>
    </row>
    <row r="448" spans="5:8" x14ac:dyDescent="0.25">
      <c r="E448" s="105"/>
      <c r="H448"/>
    </row>
    <row r="449" spans="5:8" x14ac:dyDescent="0.25">
      <c r="E449" s="105"/>
      <c r="H449"/>
    </row>
    <row r="450" spans="5:8" x14ac:dyDescent="0.25">
      <c r="E450" s="105"/>
      <c r="H450"/>
    </row>
    <row r="451" spans="5:8" x14ac:dyDescent="0.25">
      <c r="E451" s="105"/>
      <c r="H451"/>
    </row>
    <row r="452" spans="5:8" x14ac:dyDescent="0.25">
      <c r="E452" s="105"/>
      <c r="H452"/>
    </row>
    <row r="453" spans="5:8" x14ac:dyDescent="0.25">
      <c r="E453" s="105"/>
      <c r="H453"/>
    </row>
    <row r="454" spans="5:8" x14ac:dyDescent="0.25">
      <c r="E454" s="105"/>
      <c r="H454"/>
    </row>
    <row r="455" spans="5:8" x14ac:dyDescent="0.25">
      <c r="E455" s="105"/>
      <c r="H455"/>
    </row>
    <row r="456" spans="5:8" x14ac:dyDescent="0.25">
      <c r="E456" s="105"/>
      <c r="H456"/>
    </row>
    <row r="457" spans="5:8" x14ac:dyDescent="0.25">
      <c r="E457" s="105"/>
      <c r="H457"/>
    </row>
    <row r="458" spans="5:8" x14ac:dyDescent="0.25">
      <c r="E458" s="105"/>
      <c r="H458"/>
    </row>
    <row r="459" spans="5:8" x14ac:dyDescent="0.25">
      <c r="E459" s="105"/>
      <c r="H459"/>
    </row>
    <row r="460" spans="5:8" x14ac:dyDescent="0.25">
      <c r="E460" s="105"/>
      <c r="H460"/>
    </row>
    <row r="461" spans="5:8" x14ac:dyDescent="0.25">
      <c r="E461" s="105"/>
      <c r="H461"/>
    </row>
    <row r="462" spans="5:8" x14ac:dyDescent="0.25">
      <c r="E462" s="105"/>
      <c r="H462"/>
    </row>
    <row r="463" spans="5:8" x14ac:dyDescent="0.25">
      <c r="E463" s="105"/>
      <c r="H463"/>
    </row>
    <row r="464" spans="5:8" x14ac:dyDescent="0.25">
      <c r="E464" s="105"/>
      <c r="H464"/>
    </row>
    <row r="465" spans="5:8" x14ac:dyDescent="0.25">
      <c r="E465" s="105"/>
      <c r="H465"/>
    </row>
    <row r="466" spans="5:8" x14ac:dyDescent="0.25">
      <c r="E466" s="105"/>
      <c r="H466"/>
    </row>
    <row r="467" spans="5:8" x14ac:dyDescent="0.25">
      <c r="E467" s="105"/>
      <c r="H467"/>
    </row>
    <row r="468" spans="5:8" x14ac:dyDescent="0.25">
      <c r="E468" s="105"/>
      <c r="H468"/>
    </row>
    <row r="469" spans="5:8" x14ac:dyDescent="0.25">
      <c r="E469" s="105"/>
      <c r="H469"/>
    </row>
    <row r="470" spans="5:8" x14ac:dyDescent="0.25">
      <c r="E470" s="105"/>
      <c r="H470"/>
    </row>
    <row r="471" spans="5:8" x14ac:dyDescent="0.25">
      <c r="E471" s="105"/>
      <c r="H471"/>
    </row>
    <row r="472" spans="5:8" x14ac:dyDescent="0.25">
      <c r="E472" s="105"/>
      <c r="H472"/>
    </row>
    <row r="473" spans="5:8" x14ac:dyDescent="0.25">
      <c r="E473" s="105"/>
      <c r="H473"/>
    </row>
    <row r="474" spans="5:8" x14ac:dyDescent="0.25">
      <c r="E474" s="105"/>
      <c r="H474"/>
    </row>
    <row r="475" spans="5:8" x14ac:dyDescent="0.25">
      <c r="E475" s="105"/>
      <c r="H475"/>
    </row>
    <row r="476" spans="5:8" x14ac:dyDescent="0.25">
      <c r="E476" s="105"/>
      <c r="H476"/>
    </row>
    <row r="477" spans="5:8" x14ac:dyDescent="0.25">
      <c r="E477" s="105"/>
      <c r="H477"/>
    </row>
    <row r="478" spans="5:8" x14ac:dyDescent="0.25">
      <c r="E478" s="105"/>
      <c r="H478"/>
    </row>
    <row r="479" spans="5:8" x14ac:dyDescent="0.25">
      <c r="E479" s="105"/>
      <c r="H479"/>
    </row>
    <row r="480" spans="5:8" x14ac:dyDescent="0.25">
      <c r="E480" s="105"/>
      <c r="H480"/>
    </row>
    <row r="481" spans="5:8" x14ac:dyDescent="0.25">
      <c r="E481" s="105"/>
      <c r="H481"/>
    </row>
    <row r="482" spans="5:8" x14ac:dyDescent="0.25">
      <c r="E482" s="105"/>
      <c r="H482"/>
    </row>
    <row r="483" spans="5:8" x14ac:dyDescent="0.25">
      <c r="E483" s="105"/>
      <c r="H483"/>
    </row>
    <row r="484" spans="5:8" x14ac:dyDescent="0.25">
      <c r="E484" s="105"/>
      <c r="H484"/>
    </row>
    <row r="485" spans="5:8" x14ac:dyDescent="0.25">
      <c r="E485" s="105"/>
      <c r="H485"/>
    </row>
    <row r="486" spans="5:8" x14ac:dyDescent="0.25">
      <c r="E486" s="105"/>
      <c r="H486"/>
    </row>
    <row r="487" spans="5:8" x14ac:dyDescent="0.25">
      <c r="E487" s="105"/>
      <c r="H487"/>
    </row>
    <row r="488" spans="5:8" x14ac:dyDescent="0.25">
      <c r="E488" s="105"/>
      <c r="H488"/>
    </row>
    <row r="489" spans="5:8" x14ac:dyDescent="0.25">
      <c r="E489" s="105"/>
      <c r="H489"/>
    </row>
    <row r="490" spans="5:8" x14ac:dyDescent="0.25">
      <c r="E490" s="105"/>
      <c r="H490"/>
    </row>
    <row r="491" spans="5:8" x14ac:dyDescent="0.25">
      <c r="E491" s="105"/>
      <c r="H491"/>
    </row>
    <row r="492" spans="5:8" x14ac:dyDescent="0.25">
      <c r="E492" s="105"/>
      <c r="H492"/>
    </row>
    <row r="493" spans="5:8" x14ac:dyDescent="0.25">
      <c r="E493" s="105"/>
      <c r="H493"/>
    </row>
    <row r="494" spans="5:8" x14ac:dyDescent="0.25">
      <c r="E494" s="105"/>
      <c r="H494"/>
    </row>
    <row r="495" spans="5:8" x14ac:dyDescent="0.25">
      <c r="E495" s="105"/>
      <c r="H495"/>
    </row>
    <row r="496" spans="5:8" x14ac:dyDescent="0.25">
      <c r="E496" s="105"/>
      <c r="H496"/>
    </row>
    <row r="497" spans="5:8" x14ac:dyDescent="0.25">
      <c r="E497" s="105"/>
      <c r="H497"/>
    </row>
    <row r="498" spans="5:8" x14ac:dyDescent="0.25">
      <c r="E498" s="105"/>
      <c r="H498"/>
    </row>
    <row r="499" spans="5:8" x14ac:dyDescent="0.25">
      <c r="E499" s="105"/>
      <c r="H499"/>
    </row>
    <row r="500" spans="5:8" x14ac:dyDescent="0.25">
      <c r="E500" s="105"/>
      <c r="H500"/>
    </row>
    <row r="501" spans="5:8" x14ac:dyDescent="0.25">
      <c r="E501" s="105"/>
      <c r="H501"/>
    </row>
    <row r="502" spans="5:8" x14ac:dyDescent="0.25">
      <c r="E502" s="105"/>
      <c r="H502"/>
    </row>
    <row r="503" spans="5:8" x14ac:dyDescent="0.25">
      <c r="E503" s="105"/>
      <c r="H503"/>
    </row>
    <row r="504" spans="5:8" x14ac:dyDescent="0.25">
      <c r="E504" s="105"/>
      <c r="H504"/>
    </row>
    <row r="505" spans="5:8" x14ac:dyDescent="0.25">
      <c r="E505" s="105"/>
      <c r="H505"/>
    </row>
    <row r="506" spans="5:8" x14ac:dyDescent="0.25">
      <c r="E506" s="105"/>
      <c r="H506"/>
    </row>
    <row r="507" spans="5:8" x14ac:dyDescent="0.25">
      <c r="E507" s="105"/>
      <c r="H507"/>
    </row>
    <row r="508" spans="5:8" x14ac:dyDescent="0.25">
      <c r="E508" s="105"/>
      <c r="H508"/>
    </row>
    <row r="509" spans="5:8" x14ac:dyDescent="0.25">
      <c r="E509" s="105"/>
      <c r="H509"/>
    </row>
    <row r="510" spans="5:8" x14ac:dyDescent="0.25">
      <c r="E510" s="105"/>
      <c r="H510"/>
    </row>
    <row r="511" spans="5:8" x14ac:dyDescent="0.25">
      <c r="E511" s="105"/>
      <c r="H511"/>
    </row>
    <row r="512" spans="5:8" x14ac:dyDescent="0.25">
      <c r="E512" s="105"/>
      <c r="H512"/>
    </row>
    <row r="513" spans="5:8" x14ac:dyDescent="0.25">
      <c r="E513" s="105"/>
      <c r="H513"/>
    </row>
    <row r="514" spans="5:8" x14ac:dyDescent="0.25">
      <c r="E514" s="105"/>
      <c r="H514"/>
    </row>
    <row r="515" spans="5:8" x14ac:dyDescent="0.25">
      <c r="E515" s="105"/>
      <c r="H515"/>
    </row>
    <row r="516" spans="5:8" x14ac:dyDescent="0.25">
      <c r="E516" s="105"/>
      <c r="H516"/>
    </row>
    <row r="517" spans="5:8" x14ac:dyDescent="0.25">
      <c r="E517" s="105"/>
      <c r="H517"/>
    </row>
    <row r="518" spans="5:8" x14ac:dyDescent="0.25">
      <c r="E518" s="105"/>
      <c r="H518"/>
    </row>
    <row r="519" spans="5:8" x14ac:dyDescent="0.25">
      <c r="E519" s="105"/>
      <c r="H519"/>
    </row>
    <row r="520" spans="5:8" x14ac:dyDescent="0.25">
      <c r="E520" s="105"/>
      <c r="H520"/>
    </row>
    <row r="521" spans="5:8" x14ac:dyDescent="0.25">
      <c r="E521" s="105"/>
      <c r="H521"/>
    </row>
    <row r="522" spans="5:8" x14ac:dyDescent="0.25">
      <c r="E522" s="105"/>
      <c r="H522"/>
    </row>
    <row r="523" spans="5:8" x14ac:dyDescent="0.25">
      <c r="E523" s="105"/>
      <c r="H523"/>
    </row>
    <row r="524" spans="5:8" x14ac:dyDescent="0.25">
      <c r="E524" s="105"/>
      <c r="H524"/>
    </row>
    <row r="525" spans="5:8" x14ac:dyDescent="0.25">
      <c r="E525" s="105"/>
      <c r="H525"/>
    </row>
    <row r="526" spans="5:8" x14ac:dyDescent="0.25">
      <c r="E526" s="105"/>
      <c r="H526"/>
    </row>
    <row r="527" spans="5:8" x14ac:dyDescent="0.25">
      <c r="E527" s="105"/>
      <c r="H527"/>
    </row>
    <row r="528" spans="5:8" x14ac:dyDescent="0.25">
      <c r="E528" s="105"/>
      <c r="H528"/>
    </row>
    <row r="529" spans="5:8" x14ac:dyDescent="0.25">
      <c r="E529" s="105"/>
      <c r="H529"/>
    </row>
    <row r="530" spans="5:8" x14ac:dyDescent="0.25">
      <c r="E530" s="105"/>
      <c r="H530"/>
    </row>
    <row r="531" spans="5:8" x14ac:dyDescent="0.25">
      <c r="E531" s="105"/>
      <c r="H531"/>
    </row>
    <row r="532" spans="5:8" x14ac:dyDescent="0.25">
      <c r="E532" s="105"/>
      <c r="H532"/>
    </row>
    <row r="533" spans="5:8" x14ac:dyDescent="0.25">
      <c r="E533" s="105"/>
      <c r="H533"/>
    </row>
    <row r="534" spans="5:8" x14ac:dyDescent="0.25">
      <c r="E534" s="105"/>
      <c r="H534"/>
    </row>
    <row r="535" spans="5:8" x14ac:dyDescent="0.25">
      <c r="E535" s="105"/>
      <c r="H535"/>
    </row>
    <row r="536" spans="5:8" x14ac:dyDescent="0.25">
      <c r="E536" s="105"/>
      <c r="H536"/>
    </row>
    <row r="537" spans="5:8" x14ac:dyDescent="0.25">
      <c r="E537" s="105"/>
      <c r="H537"/>
    </row>
    <row r="538" spans="5:8" x14ac:dyDescent="0.25">
      <c r="E538" s="105"/>
      <c r="H538"/>
    </row>
    <row r="539" spans="5:8" x14ac:dyDescent="0.25">
      <c r="E539" s="105"/>
      <c r="H539"/>
    </row>
    <row r="540" spans="5:8" x14ac:dyDescent="0.25">
      <c r="E540" s="105"/>
      <c r="H540"/>
    </row>
    <row r="541" spans="5:8" x14ac:dyDescent="0.25">
      <c r="E541" s="105"/>
      <c r="H541"/>
    </row>
    <row r="542" spans="5:8" x14ac:dyDescent="0.25">
      <c r="E542" s="105"/>
      <c r="H542"/>
    </row>
    <row r="543" spans="5:8" x14ac:dyDescent="0.25">
      <c r="E543" s="105"/>
      <c r="H543"/>
    </row>
    <row r="544" spans="5:8" x14ac:dyDescent="0.25">
      <c r="E544" s="105"/>
      <c r="H544"/>
    </row>
    <row r="545" spans="5:8" x14ac:dyDescent="0.25">
      <c r="E545" s="105"/>
      <c r="H545"/>
    </row>
    <row r="546" spans="5:8" x14ac:dyDescent="0.25">
      <c r="E546" s="105"/>
      <c r="H546"/>
    </row>
    <row r="547" spans="5:8" x14ac:dyDescent="0.25">
      <c r="E547" s="105"/>
      <c r="H547"/>
    </row>
    <row r="548" spans="5:8" x14ac:dyDescent="0.25">
      <c r="E548" s="105"/>
      <c r="H548"/>
    </row>
    <row r="549" spans="5:8" x14ac:dyDescent="0.25">
      <c r="E549" s="105"/>
      <c r="H549"/>
    </row>
    <row r="550" spans="5:8" x14ac:dyDescent="0.25">
      <c r="E550" s="105"/>
      <c r="H550"/>
    </row>
    <row r="551" spans="5:8" x14ac:dyDescent="0.25">
      <c r="E551" s="105"/>
      <c r="H551"/>
    </row>
    <row r="552" spans="5:8" x14ac:dyDescent="0.25">
      <c r="E552" s="105"/>
      <c r="H552"/>
    </row>
    <row r="553" spans="5:8" x14ac:dyDescent="0.25">
      <c r="E553" s="105"/>
      <c r="H553"/>
    </row>
    <row r="554" spans="5:8" x14ac:dyDescent="0.25">
      <c r="E554" s="105"/>
      <c r="H554"/>
    </row>
    <row r="555" spans="5:8" x14ac:dyDescent="0.25">
      <c r="E555" s="105"/>
      <c r="H555"/>
    </row>
    <row r="556" spans="5:8" x14ac:dyDescent="0.25">
      <c r="E556" s="105"/>
      <c r="H556"/>
    </row>
    <row r="557" spans="5:8" x14ac:dyDescent="0.25">
      <c r="E557" s="105"/>
      <c r="H557"/>
    </row>
    <row r="558" spans="5:8" x14ac:dyDescent="0.25">
      <c r="E558" s="105"/>
      <c r="H558"/>
    </row>
    <row r="559" spans="5:8" x14ac:dyDescent="0.25">
      <c r="E559" s="105"/>
      <c r="H559"/>
    </row>
    <row r="560" spans="5:8" x14ac:dyDescent="0.25">
      <c r="E560" s="105"/>
      <c r="H560"/>
    </row>
    <row r="561" spans="5:8" x14ac:dyDescent="0.25">
      <c r="E561" s="105"/>
      <c r="H561"/>
    </row>
    <row r="562" spans="5:8" x14ac:dyDescent="0.25">
      <c r="E562" s="105"/>
      <c r="H562"/>
    </row>
    <row r="563" spans="5:8" x14ac:dyDescent="0.25">
      <c r="E563" s="105"/>
      <c r="H563"/>
    </row>
    <row r="564" spans="5:8" x14ac:dyDescent="0.25">
      <c r="E564" s="105"/>
      <c r="H564"/>
    </row>
    <row r="565" spans="5:8" x14ac:dyDescent="0.25">
      <c r="E565" s="105"/>
      <c r="H565"/>
    </row>
    <row r="566" spans="5:8" x14ac:dyDescent="0.25">
      <c r="E566" s="105"/>
      <c r="H566"/>
    </row>
    <row r="567" spans="5:8" x14ac:dyDescent="0.25">
      <c r="E567" s="105"/>
      <c r="H567"/>
    </row>
    <row r="568" spans="5:8" x14ac:dyDescent="0.25">
      <c r="E568" s="105"/>
      <c r="H568"/>
    </row>
    <row r="569" spans="5:8" x14ac:dyDescent="0.25">
      <c r="E569" s="105"/>
      <c r="H569"/>
    </row>
    <row r="570" spans="5:8" x14ac:dyDescent="0.25">
      <c r="E570" s="105"/>
      <c r="H570"/>
    </row>
    <row r="571" spans="5:8" x14ac:dyDescent="0.25">
      <c r="E571" s="105"/>
      <c r="H571"/>
    </row>
    <row r="572" spans="5:8" x14ac:dyDescent="0.25">
      <c r="E572" s="105"/>
      <c r="H572"/>
    </row>
    <row r="573" spans="5:8" x14ac:dyDescent="0.25">
      <c r="E573" s="105"/>
      <c r="H573"/>
    </row>
    <row r="574" spans="5:8" x14ac:dyDescent="0.25">
      <c r="E574" s="105"/>
      <c r="H574"/>
    </row>
    <row r="575" spans="5:8" x14ac:dyDescent="0.25">
      <c r="E575" s="105"/>
      <c r="H575"/>
    </row>
    <row r="576" spans="5:8" x14ac:dyDescent="0.25">
      <c r="E576" s="105"/>
      <c r="H576"/>
    </row>
    <row r="577" spans="5:8" x14ac:dyDescent="0.25">
      <c r="E577" s="105"/>
      <c r="H577"/>
    </row>
    <row r="578" spans="5:8" x14ac:dyDescent="0.25">
      <c r="E578" s="105"/>
      <c r="H578"/>
    </row>
    <row r="579" spans="5:8" x14ac:dyDescent="0.25">
      <c r="E579" s="105"/>
      <c r="H579"/>
    </row>
    <row r="580" spans="5:8" x14ac:dyDescent="0.25">
      <c r="E580" s="105"/>
      <c r="H580"/>
    </row>
    <row r="581" spans="5:8" x14ac:dyDescent="0.25">
      <c r="E581" s="105"/>
      <c r="H581"/>
    </row>
    <row r="582" spans="5:8" x14ac:dyDescent="0.25">
      <c r="E582" s="105"/>
      <c r="H582"/>
    </row>
    <row r="583" spans="5:8" x14ac:dyDescent="0.25">
      <c r="E583" s="105"/>
      <c r="H583"/>
    </row>
    <row r="584" spans="5:8" x14ac:dyDescent="0.25">
      <c r="E584" s="105"/>
      <c r="H584"/>
    </row>
    <row r="585" spans="5:8" x14ac:dyDescent="0.25">
      <c r="E585" s="105"/>
      <c r="H585"/>
    </row>
    <row r="586" spans="5:8" x14ac:dyDescent="0.25">
      <c r="E586" s="105"/>
      <c r="H586"/>
    </row>
    <row r="587" spans="5:8" x14ac:dyDescent="0.25">
      <c r="E587" s="105"/>
      <c r="H587"/>
    </row>
    <row r="588" spans="5:8" x14ac:dyDescent="0.25">
      <c r="E588" s="105"/>
      <c r="H588"/>
    </row>
    <row r="589" spans="5:8" x14ac:dyDescent="0.25">
      <c r="E589" s="105"/>
      <c r="H589"/>
    </row>
    <row r="590" spans="5:8" x14ac:dyDescent="0.25">
      <c r="E590" s="105"/>
      <c r="H590"/>
    </row>
    <row r="591" spans="5:8" x14ac:dyDescent="0.25">
      <c r="E591" s="105"/>
      <c r="H591"/>
    </row>
    <row r="592" spans="5:8" x14ac:dyDescent="0.25">
      <c r="E592" s="105"/>
      <c r="H592"/>
    </row>
    <row r="593" spans="5:8" x14ac:dyDescent="0.25">
      <c r="E593" s="105"/>
      <c r="H593"/>
    </row>
    <row r="594" spans="5:8" x14ac:dyDescent="0.25">
      <c r="E594" s="105"/>
      <c r="H594"/>
    </row>
    <row r="595" spans="5:8" x14ac:dyDescent="0.25">
      <c r="E595" s="105"/>
      <c r="H595"/>
    </row>
    <row r="596" spans="5:8" x14ac:dyDescent="0.25">
      <c r="E596" s="105"/>
      <c r="H596"/>
    </row>
    <row r="597" spans="5:8" x14ac:dyDescent="0.25">
      <c r="E597" s="105"/>
      <c r="H597"/>
    </row>
    <row r="598" spans="5:8" x14ac:dyDescent="0.25">
      <c r="E598" s="105"/>
      <c r="H598"/>
    </row>
    <row r="599" spans="5:8" x14ac:dyDescent="0.25">
      <c r="E599" s="105"/>
      <c r="H599"/>
    </row>
    <row r="600" spans="5:8" x14ac:dyDescent="0.25">
      <c r="E600" s="105"/>
      <c r="H600"/>
    </row>
    <row r="601" spans="5:8" x14ac:dyDescent="0.25">
      <c r="E601" s="105"/>
      <c r="H601"/>
    </row>
    <row r="602" spans="5:8" x14ac:dyDescent="0.25">
      <c r="E602" s="105"/>
      <c r="H602"/>
    </row>
    <row r="603" spans="5:8" x14ac:dyDescent="0.25">
      <c r="E603" s="105"/>
      <c r="H603"/>
    </row>
    <row r="604" spans="5:8" x14ac:dyDescent="0.25">
      <c r="E604" s="105"/>
      <c r="H604"/>
    </row>
    <row r="605" spans="5:8" x14ac:dyDescent="0.25">
      <c r="E605" s="105"/>
      <c r="H605"/>
    </row>
    <row r="606" spans="5:8" x14ac:dyDescent="0.25">
      <c r="E606" s="105"/>
      <c r="H606"/>
    </row>
    <row r="607" spans="5:8" x14ac:dyDescent="0.25">
      <c r="E607" s="105"/>
      <c r="H607"/>
    </row>
    <row r="608" spans="5:8" x14ac:dyDescent="0.25">
      <c r="E608" s="105"/>
      <c r="H608"/>
    </row>
    <row r="609" spans="5:8" x14ac:dyDescent="0.25">
      <c r="E609" s="105"/>
      <c r="H609"/>
    </row>
    <row r="610" spans="5:8" x14ac:dyDescent="0.25">
      <c r="E610" s="105"/>
      <c r="H610"/>
    </row>
    <row r="611" spans="5:8" x14ac:dyDescent="0.25">
      <c r="E611" s="105"/>
      <c r="H611"/>
    </row>
    <row r="612" spans="5:8" x14ac:dyDescent="0.25">
      <c r="E612" s="105"/>
      <c r="H612"/>
    </row>
    <row r="613" spans="5:8" x14ac:dyDescent="0.25">
      <c r="E613" s="105"/>
      <c r="H613"/>
    </row>
    <row r="614" spans="5:8" x14ac:dyDescent="0.25">
      <c r="E614" s="105"/>
      <c r="H614"/>
    </row>
    <row r="615" spans="5:8" x14ac:dyDescent="0.25">
      <c r="E615" s="105"/>
      <c r="H615"/>
    </row>
    <row r="616" spans="5:8" x14ac:dyDescent="0.25">
      <c r="E616" s="105"/>
      <c r="H616"/>
    </row>
    <row r="617" spans="5:8" x14ac:dyDescent="0.25">
      <c r="E617" s="105"/>
      <c r="H617"/>
    </row>
    <row r="618" spans="5:8" x14ac:dyDescent="0.25">
      <c r="E618" s="105"/>
      <c r="H618"/>
    </row>
    <row r="619" spans="5:8" x14ac:dyDescent="0.25">
      <c r="E619" s="105"/>
      <c r="H619"/>
    </row>
    <row r="620" spans="5:8" x14ac:dyDescent="0.25">
      <c r="E620" s="105"/>
      <c r="H620"/>
    </row>
    <row r="621" spans="5:8" x14ac:dyDescent="0.25">
      <c r="E621" s="105"/>
      <c r="H621"/>
    </row>
    <row r="622" spans="5:8" x14ac:dyDescent="0.25">
      <c r="E622" s="105"/>
      <c r="H622"/>
    </row>
    <row r="623" spans="5:8" x14ac:dyDescent="0.25">
      <c r="E623" s="105"/>
      <c r="H623"/>
    </row>
    <row r="624" spans="5:8" x14ac:dyDescent="0.25">
      <c r="E624" s="105"/>
      <c r="H624"/>
    </row>
    <row r="625" spans="5:8" x14ac:dyDescent="0.25">
      <c r="E625" s="105"/>
      <c r="H625"/>
    </row>
    <row r="626" spans="5:8" x14ac:dyDescent="0.25">
      <c r="E626" s="105"/>
      <c r="H626"/>
    </row>
    <row r="627" spans="5:8" x14ac:dyDescent="0.25">
      <c r="E627" s="105"/>
      <c r="H627"/>
    </row>
    <row r="628" spans="5:8" x14ac:dyDescent="0.25">
      <c r="E628" s="105"/>
      <c r="H628"/>
    </row>
    <row r="629" spans="5:8" x14ac:dyDescent="0.25">
      <c r="E629" s="105"/>
      <c r="H629"/>
    </row>
    <row r="630" spans="5:8" x14ac:dyDescent="0.25">
      <c r="E630" s="105"/>
      <c r="H630"/>
    </row>
    <row r="631" spans="5:8" x14ac:dyDescent="0.25">
      <c r="E631" s="105"/>
      <c r="H631"/>
    </row>
    <row r="632" spans="5:8" x14ac:dyDescent="0.25">
      <c r="E632" s="105"/>
      <c r="H632"/>
    </row>
    <row r="633" spans="5:8" x14ac:dyDescent="0.25">
      <c r="E633" s="105"/>
      <c r="H633"/>
    </row>
    <row r="634" spans="5:8" x14ac:dyDescent="0.25">
      <c r="E634" s="105"/>
      <c r="H634"/>
    </row>
    <row r="635" spans="5:8" x14ac:dyDescent="0.25">
      <c r="E635" s="105"/>
      <c r="H635"/>
    </row>
    <row r="636" spans="5:8" x14ac:dyDescent="0.25">
      <c r="E636" s="105"/>
      <c r="H636"/>
    </row>
    <row r="637" spans="5:8" x14ac:dyDescent="0.25">
      <c r="E637" s="105"/>
      <c r="H637"/>
    </row>
    <row r="638" spans="5:8" x14ac:dyDescent="0.25">
      <c r="E638" s="105"/>
      <c r="H638"/>
    </row>
    <row r="639" spans="5:8" x14ac:dyDescent="0.25">
      <c r="E639" s="105"/>
      <c r="H639"/>
    </row>
    <row r="640" spans="5:8" x14ac:dyDescent="0.25">
      <c r="E640" s="105"/>
      <c r="H640"/>
    </row>
    <row r="641" spans="5:8" x14ac:dyDescent="0.25">
      <c r="E641" s="105"/>
      <c r="H641"/>
    </row>
    <row r="642" spans="5:8" x14ac:dyDescent="0.25">
      <c r="E642" s="105"/>
      <c r="H642"/>
    </row>
    <row r="643" spans="5:8" x14ac:dyDescent="0.25">
      <c r="E643" s="105"/>
      <c r="H643"/>
    </row>
    <row r="644" spans="5:8" x14ac:dyDescent="0.25">
      <c r="E644" s="105"/>
      <c r="H644"/>
    </row>
    <row r="645" spans="5:8" x14ac:dyDescent="0.25">
      <c r="E645" s="105"/>
      <c r="H645"/>
    </row>
    <row r="646" spans="5:8" x14ac:dyDescent="0.25">
      <c r="E646" s="105"/>
      <c r="H646"/>
    </row>
    <row r="647" spans="5:8" x14ac:dyDescent="0.25">
      <c r="E647" s="105"/>
      <c r="H647"/>
    </row>
    <row r="648" spans="5:8" x14ac:dyDescent="0.25">
      <c r="E648" s="105"/>
      <c r="H648"/>
    </row>
    <row r="649" spans="5:8" x14ac:dyDescent="0.25">
      <c r="E649" s="105"/>
      <c r="H649"/>
    </row>
    <row r="650" spans="5:8" x14ac:dyDescent="0.25">
      <c r="E650" s="105"/>
      <c r="H650"/>
    </row>
    <row r="651" spans="5:8" x14ac:dyDescent="0.25">
      <c r="E651" s="105"/>
      <c r="H651"/>
    </row>
    <row r="652" spans="5:8" x14ac:dyDescent="0.25">
      <c r="E652" s="105"/>
      <c r="H652"/>
    </row>
    <row r="653" spans="5:8" x14ac:dyDescent="0.25">
      <c r="E653" s="105"/>
      <c r="H653"/>
    </row>
    <row r="654" spans="5:8" x14ac:dyDescent="0.25">
      <c r="E654" s="105"/>
      <c r="H654"/>
    </row>
    <row r="655" spans="5:8" x14ac:dyDescent="0.25">
      <c r="E655" s="105"/>
      <c r="H655"/>
    </row>
    <row r="656" spans="5:8" x14ac:dyDescent="0.25">
      <c r="E656" s="105"/>
      <c r="H656"/>
    </row>
    <row r="657" spans="5:8" x14ac:dyDescent="0.25">
      <c r="E657" s="105"/>
      <c r="H657"/>
    </row>
    <row r="658" spans="5:8" x14ac:dyDescent="0.25">
      <c r="E658" s="105"/>
      <c r="H658"/>
    </row>
    <row r="659" spans="5:8" x14ac:dyDescent="0.25">
      <c r="E659" s="105"/>
      <c r="H659"/>
    </row>
    <row r="660" spans="5:8" x14ac:dyDescent="0.25">
      <c r="E660" s="105"/>
      <c r="H660"/>
    </row>
    <row r="661" spans="5:8" x14ac:dyDescent="0.25">
      <c r="E661" s="105"/>
      <c r="H661"/>
    </row>
    <row r="662" spans="5:8" x14ac:dyDescent="0.25">
      <c r="E662" s="105"/>
      <c r="H662"/>
    </row>
    <row r="663" spans="5:8" x14ac:dyDescent="0.25">
      <c r="E663" s="105"/>
      <c r="H663"/>
    </row>
    <row r="664" spans="5:8" x14ac:dyDescent="0.25">
      <c r="E664" s="105"/>
      <c r="H664"/>
    </row>
    <row r="665" spans="5:8" x14ac:dyDescent="0.25">
      <c r="E665" s="105"/>
      <c r="H665"/>
    </row>
    <row r="666" spans="5:8" x14ac:dyDescent="0.25">
      <c r="E666" s="105"/>
      <c r="H666"/>
    </row>
    <row r="667" spans="5:8" x14ac:dyDescent="0.25">
      <c r="E667" s="105"/>
      <c r="H667"/>
    </row>
    <row r="668" spans="5:8" x14ac:dyDescent="0.25">
      <c r="E668" s="105"/>
      <c r="H668"/>
    </row>
    <row r="669" spans="5:8" x14ac:dyDescent="0.25">
      <c r="E669" s="105"/>
      <c r="H669"/>
    </row>
    <row r="670" spans="5:8" x14ac:dyDescent="0.25">
      <c r="E670" s="105"/>
      <c r="H670"/>
    </row>
    <row r="671" spans="5:8" x14ac:dyDescent="0.25">
      <c r="E671" s="105"/>
      <c r="H671"/>
    </row>
    <row r="672" spans="5:8" x14ac:dyDescent="0.25">
      <c r="E672" s="105"/>
      <c r="H672"/>
    </row>
    <row r="673" spans="5:8" x14ac:dyDescent="0.25">
      <c r="E673" s="105"/>
      <c r="H673"/>
    </row>
    <row r="674" spans="5:8" x14ac:dyDescent="0.25">
      <c r="E674" s="105"/>
      <c r="H674"/>
    </row>
    <row r="675" spans="5:8" x14ac:dyDescent="0.25">
      <c r="E675" s="105"/>
      <c r="H675"/>
    </row>
    <row r="676" spans="5:8" x14ac:dyDescent="0.25">
      <c r="E676" s="105"/>
      <c r="H676"/>
    </row>
    <row r="677" spans="5:8" x14ac:dyDescent="0.25">
      <c r="E677" s="105"/>
      <c r="H677"/>
    </row>
    <row r="678" spans="5:8" x14ac:dyDescent="0.25">
      <c r="E678" s="105"/>
      <c r="H678"/>
    </row>
    <row r="679" spans="5:8" x14ac:dyDescent="0.25">
      <c r="E679" s="105"/>
      <c r="H679"/>
    </row>
    <row r="680" spans="5:8" x14ac:dyDescent="0.25">
      <c r="E680" s="105"/>
      <c r="H680"/>
    </row>
    <row r="681" spans="5:8" x14ac:dyDescent="0.25">
      <c r="E681" s="105"/>
      <c r="H681"/>
    </row>
    <row r="682" spans="5:8" x14ac:dyDescent="0.25">
      <c r="E682" s="105"/>
      <c r="H682"/>
    </row>
    <row r="683" spans="5:8" x14ac:dyDescent="0.25">
      <c r="E683" s="105"/>
      <c r="H683"/>
    </row>
    <row r="684" spans="5:8" x14ac:dyDescent="0.25">
      <c r="E684" s="105"/>
      <c r="H684"/>
    </row>
    <row r="685" spans="5:8" x14ac:dyDescent="0.25">
      <c r="E685" s="105"/>
      <c r="H685"/>
    </row>
    <row r="686" spans="5:8" x14ac:dyDescent="0.25">
      <c r="E686" s="105"/>
      <c r="H686"/>
    </row>
    <row r="687" spans="5:8" x14ac:dyDescent="0.25">
      <c r="E687" s="105"/>
      <c r="H687"/>
    </row>
    <row r="688" spans="5:8" x14ac:dyDescent="0.25">
      <c r="E688" s="105"/>
      <c r="H688"/>
    </row>
    <row r="689" spans="5:8" x14ac:dyDescent="0.25">
      <c r="E689" s="105"/>
      <c r="H689"/>
    </row>
    <row r="690" spans="5:8" x14ac:dyDescent="0.25">
      <c r="E690" s="105"/>
      <c r="H690"/>
    </row>
    <row r="691" spans="5:8" x14ac:dyDescent="0.25">
      <c r="E691" s="105"/>
      <c r="H691"/>
    </row>
    <row r="692" spans="5:8" x14ac:dyDescent="0.25">
      <c r="E692" s="105"/>
      <c r="H692"/>
    </row>
    <row r="693" spans="5:8" x14ac:dyDescent="0.25">
      <c r="E693" s="105"/>
      <c r="H693"/>
    </row>
    <row r="694" spans="5:8" x14ac:dyDescent="0.25">
      <c r="E694" s="105"/>
      <c r="H694"/>
    </row>
    <row r="695" spans="5:8" x14ac:dyDescent="0.25">
      <c r="E695" s="105"/>
      <c r="H695"/>
    </row>
    <row r="696" spans="5:8" x14ac:dyDescent="0.25">
      <c r="E696" s="105"/>
      <c r="H696"/>
    </row>
    <row r="697" spans="5:8" x14ac:dyDescent="0.25">
      <c r="E697" s="105"/>
      <c r="H697"/>
    </row>
    <row r="698" spans="5:8" x14ac:dyDescent="0.25">
      <c r="E698" s="105"/>
      <c r="H698"/>
    </row>
    <row r="699" spans="5:8" x14ac:dyDescent="0.25">
      <c r="E699" s="105"/>
      <c r="H699"/>
    </row>
    <row r="700" spans="5:8" x14ac:dyDescent="0.25">
      <c r="E700" s="105"/>
      <c r="H700"/>
    </row>
    <row r="701" spans="5:8" x14ac:dyDescent="0.25">
      <c r="E701" s="105"/>
      <c r="H701"/>
    </row>
    <row r="702" spans="5:8" x14ac:dyDescent="0.25">
      <c r="E702" s="105"/>
      <c r="H702"/>
    </row>
    <row r="703" spans="5:8" x14ac:dyDescent="0.25">
      <c r="E703" s="105"/>
      <c r="H703"/>
    </row>
    <row r="704" spans="5:8" x14ac:dyDescent="0.25">
      <c r="E704" s="105"/>
      <c r="H704"/>
    </row>
    <row r="705" spans="5:8" x14ac:dyDescent="0.25">
      <c r="E705" s="105"/>
      <c r="H705"/>
    </row>
    <row r="706" spans="5:8" x14ac:dyDescent="0.25">
      <c r="E706" s="105"/>
      <c r="H706"/>
    </row>
    <row r="707" spans="5:8" x14ac:dyDescent="0.25">
      <c r="E707" s="105"/>
      <c r="H707"/>
    </row>
    <row r="708" spans="5:8" x14ac:dyDescent="0.25">
      <c r="E708" s="105"/>
      <c r="H708"/>
    </row>
    <row r="709" spans="5:8" x14ac:dyDescent="0.25">
      <c r="E709" s="105"/>
      <c r="H709"/>
    </row>
    <row r="710" spans="5:8" x14ac:dyDescent="0.25">
      <c r="E710" s="105"/>
      <c r="H710"/>
    </row>
    <row r="711" spans="5:8" x14ac:dyDescent="0.25">
      <c r="E711" s="105"/>
      <c r="H711"/>
    </row>
    <row r="712" spans="5:8" x14ac:dyDescent="0.25">
      <c r="E712" s="105"/>
      <c r="H712"/>
    </row>
    <row r="713" spans="5:8" x14ac:dyDescent="0.25">
      <c r="E713" s="105"/>
      <c r="H713"/>
    </row>
    <row r="714" spans="5:8" x14ac:dyDescent="0.25">
      <c r="E714" s="105"/>
      <c r="H714"/>
    </row>
    <row r="715" spans="5:8" x14ac:dyDescent="0.25">
      <c r="E715" s="105"/>
      <c r="H715"/>
    </row>
    <row r="716" spans="5:8" x14ac:dyDescent="0.25">
      <c r="E716" s="105"/>
      <c r="H716"/>
    </row>
    <row r="717" spans="5:8" x14ac:dyDescent="0.25">
      <c r="E717" s="105"/>
      <c r="H717"/>
    </row>
    <row r="718" spans="5:8" x14ac:dyDescent="0.25">
      <c r="E718" s="105"/>
      <c r="H718"/>
    </row>
    <row r="719" spans="5:8" x14ac:dyDescent="0.25">
      <c r="E719" s="105"/>
      <c r="H719"/>
    </row>
    <row r="720" spans="5:8" x14ac:dyDescent="0.25">
      <c r="E720" s="105"/>
      <c r="H720"/>
    </row>
    <row r="721" spans="5:8" x14ac:dyDescent="0.25">
      <c r="E721" s="105"/>
      <c r="H721"/>
    </row>
    <row r="722" spans="5:8" x14ac:dyDescent="0.25">
      <c r="E722" s="105"/>
      <c r="H722"/>
    </row>
    <row r="723" spans="5:8" x14ac:dyDescent="0.25">
      <c r="E723" s="105"/>
      <c r="H723"/>
    </row>
    <row r="724" spans="5:8" x14ac:dyDescent="0.25">
      <c r="E724" s="105"/>
      <c r="H724"/>
    </row>
    <row r="725" spans="5:8" x14ac:dyDescent="0.25">
      <c r="E725" s="105"/>
      <c r="H725"/>
    </row>
    <row r="726" spans="5:8" x14ac:dyDescent="0.25">
      <c r="E726" s="105"/>
      <c r="H726"/>
    </row>
    <row r="727" spans="5:8" x14ac:dyDescent="0.25">
      <c r="E727" s="105"/>
      <c r="H727"/>
    </row>
    <row r="728" spans="5:8" x14ac:dyDescent="0.25">
      <c r="E728" s="105"/>
      <c r="H728"/>
    </row>
    <row r="729" spans="5:8" x14ac:dyDescent="0.25">
      <c r="E729" s="105"/>
      <c r="H729"/>
    </row>
    <row r="730" spans="5:8" x14ac:dyDescent="0.25">
      <c r="E730" s="105"/>
      <c r="H730"/>
    </row>
    <row r="731" spans="5:8" x14ac:dyDescent="0.25">
      <c r="E731" s="105"/>
      <c r="H731"/>
    </row>
    <row r="732" spans="5:8" x14ac:dyDescent="0.25">
      <c r="E732" s="105"/>
      <c r="H732"/>
    </row>
    <row r="733" spans="5:8" x14ac:dyDescent="0.25">
      <c r="E733" s="105"/>
      <c r="H733"/>
    </row>
    <row r="734" spans="5:8" x14ac:dyDescent="0.25">
      <c r="E734" s="105"/>
      <c r="H734"/>
    </row>
    <row r="735" spans="5:8" x14ac:dyDescent="0.25">
      <c r="E735" s="105"/>
      <c r="H735"/>
    </row>
    <row r="736" spans="5:8" x14ac:dyDescent="0.25">
      <c r="E736" s="105"/>
      <c r="H736"/>
    </row>
    <row r="737" spans="5:8" x14ac:dyDescent="0.25">
      <c r="E737" s="105"/>
      <c r="H737"/>
    </row>
    <row r="738" spans="5:8" x14ac:dyDescent="0.25">
      <c r="E738" s="105"/>
      <c r="H738"/>
    </row>
    <row r="739" spans="5:8" x14ac:dyDescent="0.25">
      <c r="E739" s="105"/>
      <c r="H739"/>
    </row>
    <row r="740" spans="5:8" x14ac:dyDescent="0.25">
      <c r="E740" s="105"/>
      <c r="H740"/>
    </row>
    <row r="741" spans="5:8" x14ac:dyDescent="0.25">
      <c r="E741" s="105"/>
      <c r="H741"/>
    </row>
    <row r="742" spans="5:8" x14ac:dyDescent="0.25">
      <c r="E742" s="105"/>
      <c r="H742"/>
    </row>
    <row r="743" spans="5:8" x14ac:dyDescent="0.25">
      <c r="E743" s="105"/>
      <c r="H743"/>
    </row>
    <row r="744" spans="5:8" x14ac:dyDescent="0.25">
      <c r="E744" s="105"/>
      <c r="H744"/>
    </row>
    <row r="745" spans="5:8" x14ac:dyDescent="0.25">
      <c r="E745" s="105"/>
      <c r="H745"/>
    </row>
    <row r="746" spans="5:8" x14ac:dyDescent="0.25">
      <c r="E746" s="105"/>
      <c r="H746"/>
    </row>
    <row r="747" spans="5:8" x14ac:dyDescent="0.25">
      <c r="E747" s="105"/>
      <c r="H747"/>
    </row>
    <row r="748" spans="5:8" x14ac:dyDescent="0.25">
      <c r="E748" s="105"/>
      <c r="H748"/>
    </row>
    <row r="749" spans="5:8" x14ac:dyDescent="0.25">
      <c r="E749" s="105"/>
      <c r="H749"/>
    </row>
    <row r="750" spans="5:8" x14ac:dyDescent="0.25">
      <c r="E750" s="105"/>
      <c r="H750"/>
    </row>
    <row r="751" spans="5:8" x14ac:dyDescent="0.25">
      <c r="E751" s="105"/>
      <c r="H751"/>
    </row>
    <row r="752" spans="5:8" x14ac:dyDescent="0.25">
      <c r="E752" s="105"/>
      <c r="H752"/>
    </row>
    <row r="753" spans="5:8" x14ac:dyDescent="0.25">
      <c r="E753" s="105"/>
      <c r="H753"/>
    </row>
    <row r="754" spans="5:8" x14ac:dyDescent="0.25">
      <c r="E754" s="105"/>
      <c r="H754"/>
    </row>
    <row r="755" spans="5:8" x14ac:dyDescent="0.25">
      <c r="E755" s="105"/>
      <c r="H755"/>
    </row>
  </sheetData>
  <mergeCells count="70">
    <mergeCell ref="A91:H91"/>
    <mergeCell ref="A92:C92"/>
    <mergeCell ref="A93:H93"/>
    <mergeCell ref="A86:C86"/>
    <mergeCell ref="A87:H87"/>
    <mergeCell ref="B88:C88"/>
    <mergeCell ref="D88:H88"/>
    <mergeCell ref="A90:C90"/>
    <mergeCell ref="B69:C69"/>
    <mergeCell ref="D69:H69"/>
    <mergeCell ref="A73:C73"/>
    <mergeCell ref="A74:H74"/>
    <mergeCell ref="B75:C75"/>
    <mergeCell ref="D75:H75"/>
    <mergeCell ref="A44:H44"/>
    <mergeCell ref="D45:H45"/>
    <mergeCell ref="B45:C45"/>
    <mergeCell ref="D57:H57"/>
    <mergeCell ref="A60:H60"/>
    <mergeCell ref="A51:C51"/>
    <mergeCell ref="B53:C53"/>
    <mergeCell ref="A55:C55"/>
    <mergeCell ref="B57:C57"/>
    <mergeCell ref="A59:C59"/>
    <mergeCell ref="A52:H52"/>
    <mergeCell ref="D53:H53"/>
    <mergeCell ref="A56:H56"/>
    <mergeCell ref="A21:C21"/>
    <mergeCell ref="A22:H22"/>
    <mergeCell ref="B23:C23"/>
    <mergeCell ref="D23:H23"/>
    <mergeCell ref="A31:C31"/>
    <mergeCell ref="A27:C27"/>
    <mergeCell ref="A83:H83"/>
    <mergeCell ref="B84:C84"/>
    <mergeCell ref="D84:H84"/>
    <mergeCell ref="B61:C61"/>
    <mergeCell ref="B65:C65"/>
    <mergeCell ref="D65:H65"/>
    <mergeCell ref="A67:C67"/>
    <mergeCell ref="A68:H68"/>
    <mergeCell ref="A82:C82"/>
    <mergeCell ref="A77:C77"/>
    <mergeCell ref="A78:H78"/>
    <mergeCell ref="B79:C79"/>
    <mergeCell ref="D79:H79"/>
    <mergeCell ref="D61:H61"/>
    <mergeCell ref="A63:C63"/>
    <mergeCell ref="A64:H64"/>
    <mergeCell ref="A43:C43"/>
    <mergeCell ref="A28:H28"/>
    <mergeCell ref="B29:C29"/>
    <mergeCell ref="D29:H29"/>
    <mergeCell ref="A32:H32"/>
    <mergeCell ref="B33:C33"/>
    <mergeCell ref="D33:H33"/>
    <mergeCell ref="A35:C35"/>
    <mergeCell ref="A36:H36"/>
    <mergeCell ref="B37:C37"/>
    <mergeCell ref="D37:H37"/>
    <mergeCell ref="A11:C11"/>
    <mergeCell ref="A12:H12"/>
    <mergeCell ref="B13:C13"/>
    <mergeCell ref="A3:H3"/>
    <mergeCell ref="A4:H4"/>
    <mergeCell ref="A6:C6"/>
    <mergeCell ref="B7:C7"/>
    <mergeCell ref="D7:H7"/>
    <mergeCell ref="D13:H13"/>
    <mergeCell ref="A5:H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1A40-4463-4093-89C1-67453496343F}">
  <sheetPr>
    <tabColor rgb="FFC00000"/>
  </sheetPr>
  <dimension ref="A1:C90"/>
  <sheetViews>
    <sheetView workbookViewId="0"/>
  </sheetViews>
  <sheetFormatPr defaultRowHeight="15.75" x14ac:dyDescent="0.25"/>
  <cols>
    <col min="1" max="1" width="57.85546875" style="161" customWidth="1"/>
    <col min="2" max="2" width="18.42578125" style="161" customWidth="1"/>
    <col min="3" max="16384" width="9.140625" style="161"/>
  </cols>
  <sheetData>
    <row r="1" spans="1:3" x14ac:dyDescent="0.25">
      <c r="A1" s="10" t="s">
        <v>407</v>
      </c>
    </row>
    <row r="3" spans="1:3" x14ac:dyDescent="0.25">
      <c r="A3" s="162" t="s">
        <v>429</v>
      </c>
      <c r="B3" s="162"/>
      <c r="C3" s="162"/>
    </row>
    <row r="4" spans="1:3" x14ac:dyDescent="0.25">
      <c r="A4" s="168" t="s">
        <v>0</v>
      </c>
      <c r="B4" s="162"/>
      <c r="C4" s="162"/>
    </row>
    <row r="5" spans="1:3" x14ac:dyDescent="0.25">
      <c r="A5" s="36"/>
      <c r="B5" s="163"/>
      <c r="C5" s="163"/>
    </row>
    <row r="6" spans="1:3" s="166" customFormat="1" ht="12.75" x14ac:dyDescent="0.2">
      <c r="A6" s="164" t="s">
        <v>76</v>
      </c>
      <c r="B6" s="165" t="s">
        <v>430</v>
      </c>
      <c r="C6" s="10"/>
    </row>
    <row r="7" spans="1:3" s="166" customFormat="1" ht="12.75" x14ac:dyDescent="0.2">
      <c r="A7" s="167" t="s">
        <v>77</v>
      </c>
      <c r="B7" s="55">
        <v>205760</v>
      </c>
      <c r="C7" s="10"/>
    </row>
    <row r="8" spans="1:3" s="166" customFormat="1" ht="12.75" x14ac:dyDescent="0.2">
      <c r="A8" s="167" t="s">
        <v>78</v>
      </c>
      <c r="B8" s="55">
        <v>168640</v>
      </c>
      <c r="C8" s="10"/>
    </row>
    <row r="9" spans="1:3" s="166" customFormat="1" ht="12.75" x14ac:dyDescent="0.2">
      <c r="A9" s="167" t="s">
        <v>79</v>
      </c>
      <c r="B9" s="55">
        <v>34000</v>
      </c>
      <c r="C9" s="10"/>
    </row>
    <row r="10" spans="1:3" s="166" customFormat="1" ht="12.75" x14ac:dyDescent="0.2">
      <c r="A10" s="167" t="s">
        <v>80</v>
      </c>
      <c r="B10" s="55">
        <v>214080</v>
      </c>
      <c r="C10" s="10"/>
    </row>
    <row r="11" spans="1:3" s="166" customFormat="1" ht="12.75" x14ac:dyDescent="0.2">
      <c r="A11" s="167" t="s">
        <v>81</v>
      </c>
      <c r="B11" s="55">
        <v>103600</v>
      </c>
      <c r="C11" s="10"/>
    </row>
    <row r="12" spans="1:3" s="166" customFormat="1" ht="12.75" x14ac:dyDescent="0.2">
      <c r="A12" s="167" t="s">
        <v>82</v>
      </c>
      <c r="B12" s="55">
        <v>23905</v>
      </c>
      <c r="C12" s="10"/>
    </row>
    <row r="13" spans="1:3" s="166" customFormat="1" ht="12.75" x14ac:dyDescent="0.2">
      <c r="A13" s="167" t="s">
        <v>83</v>
      </c>
      <c r="B13" s="55">
        <v>17440</v>
      </c>
      <c r="C13" s="10"/>
    </row>
    <row r="14" spans="1:3" s="166" customFormat="1" ht="12.75" x14ac:dyDescent="0.2">
      <c r="A14" s="167" t="s">
        <v>84</v>
      </c>
      <c r="B14" s="55">
        <v>165040</v>
      </c>
      <c r="C14" s="10"/>
    </row>
    <row r="15" spans="1:3" s="166" customFormat="1" ht="12.75" x14ac:dyDescent="0.2">
      <c r="A15" s="167" t="s">
        <v>85</v>
      </c>
      <c r="B15" s="55">
        <v>25680</v>
      </c>
      <c r="C15" s="10"/>
    </row>
    <row r="16" spans="1:3" s="166" customFormat="1" ht="12.75" x14ac:dyDescent="0.2">
      <c r="A16" s="167" t="s">
        <v>86</v>
      </c>
      <c r="B16" s="55">
        <v>80320</v>
      </c>
      <c r="C16" s="10"/>
    </row>
    <row r="17" spans="1:3" s="166" customFormat="1" ht="12.75" x14ac:dyDescent="0.2">
      <c r="A17" s="167" t="s">
        <v>87</v>
      </c>
      <c r="B17" s="55">
        <v>78400</v>
      </c>
      <c r="C17" s="10"/>
    </row>
    <row r="18" spans="1:3" s="166" customFormat="1" ht="12.75" x14ac:dyDescent="0.2">
      <c r="A18" s="167" t="s">
        <v>88</v>
      </c>
      <c r="B18" s="55">
        <v>15040</v>
      </c>
      <c r="C18" s="10"/>
    </row>
    <row r="19" spans="1:3" s="166" customFormat="1" ht="12.75" x14ac:dyDescent="0.2">
      <c r="A19" s="167" t="s">
        <v>89</v>
      </c>
      <c r="B19" s="55">
        <v>70480</v>
      </c>
      <c r="C19" s="10"/>
    </row>
    <row r="20" spans="1:3" s="166" customFormat="1" ht="12.75" x14ac:dyDescent="0.2">
      <c r="A20" s="167" t="s">
        <v>90</v>
      </c>
      <c r="B20" s="55">
        <v>12000</v>
      </c>
      <c r="C20" s="10"/>
    </row>
    <row r="21" spans="1:3" s="166" customFormat="1" ht="12.75" x14ac:dyDescent="0.2">
      <c r="A21" s="167" t="s">
        <v>91</v>
      </c>
      <c r="B21" s="55">
        <v>33920</v>
      </c>
      <c r="C21" s="10"/>
    </row>
    <row r="22" spans="1:3" s="166" customFormat="1" ht="12.75" x14ac:dyDescent="0.2">
      <c r="A22" s="167" t="s">
        <v>92</v>
      </c>
      <c r="B22" s="55">
        <v>15200</v>
      </c>
      <c r="C22" s="10"/>
    </row>
    <row r="23" spans="1:3" s="166" customFormat="1" ht="12.75" x14ac:dyDescent="0.2">
      <c r="A23" s="167" t="s">
        <v>93</v>
      </c>
      <c r="B23" s="55">
        <v>10039</v>
      </c>
      <c r="C23" s="10"/>
    </row>
    <row r="24" spans="1:3" s="166" customFormat="1" ht="12.75" x14ac:dyDescent="0.2">
      <c r="A24" s="167" t="s">
        <v>94</v>
      </c>
      <c r="B24" s="55">
        <v>26960</v>
      </c>
      <c r="C24" s="10"/>
    </row>
    <row r="25" spans="1:3" s="166" customFormat="1" ht="12.75" x14ac:dyDescent="0.2">
      <c r="A25" s="167" t="s">
        <v>95</v>
      </c>
      <c r="B25" s="55">
        <v>81040</v>
      </c>
      <c r="C25" s="10"/>
    </row>
    <row r="26" spans="1:3" s="166" customFormat="1" ht="12.75" x14ac:dyDescent="0.2">
      <c r="A26" s="167" t="s">
        <v>96</v>
      </c>
      <c r="B26" s="55">
        <v>12240</v>
      </c>
      <c r="C26" s="10"/>
    </row>
    <row r="27" spans="1:3" s="166" customFormat="1" ht="12.75" x14ac:dyDescent="0.2">
      <c r="A27" s="167" t="s">
        <v>97</v>
      </c>
      <c r="B27" s="55">
        <v>21840</v>
      </c>
      <c r="C27" s="10"/>
    </row>
    <row r="28" spans="1:3" s="166" customFormat="1" ht="12.75" x14ac:dyDescent="0.2">
      <c r="A28" s="167" t="s">
        <v>98</v>
      </c>
      <c r="B28" s="55">
        <v>24400</v>
      </c>
      <c r="C28" s="10"/>
    </row>
    <row r="29" spans="1:3" s="166" customFormat="1" ht="12.75" x14ac:dyDescent="0.2">
      <c r="A29" s="167" t="s">
        <v>99</v>
      </c>
      <c r="B29" s="55">
        <v>21097</v>
      </c>
      <c r="C29" s="10"/>
    </row>
    <row r="30" spans="1:3" s="166" customFormat="1" ht="12.75" x14ac:dyDescent="0.2">
      <c r="A30" s="167" t="s">
        <v>100</v>
      </c>
      <c r="B30" s="55">
        <v>10160</v>
      </c>
      <c r="C30" s="10"/>
    </row>
    <row r="31" spans="1:3" s="166" customFormat="1" ht="12.75" x14ac:dyDescent="0.2">
      <c r="A31" s="167" t="s">
        <v>101</v>
      </c>
      <c r="B31" s="55">
        <v>3440</v>
      </c>
      <c r="C31" s="10"/>
    </row>
    <row r="32" spans="1:3" s="166" customFormat="1" ht="12.75" x14ac:dyDescent="0.2">
      <c r="A32" s="167" t="s">
        <v>102</v>
      </c>
      <c r="B32" s="55">
        <v>23680</v>
      </c>
      <c r="C32" s="10"/>
    </row>
    <row r="33" spans="1:3" s="166" customFormat="1" ht="12.75" x14ac:dyDescent="0.2">
      <c r="A33" s="167" t="s">
        <v>103</v>
      </c>
      <c r="B33" s="55">
        <v>11281</v>
      </c>
      <c r="C33" s="10"/>
    </row>
    <row r="34" spans="1:3" s="166" customFormat="1" ht="12.75" x14ac:dyDescent="0.2">
      <c r="A34" s="167" t="s">
        <v>104</v>
      </c>
      <c r="B34" s="55">
        <v>16800</v>
      </c>
      <c r="C34" s="168"/>
    </row>
    <row r="35" spans="1:3" s="166" customFormat="1" ht="12.75" x14ac:dyDescent="0.2">
      <c r="A35" s="167" t="s">
        <v>105</v>
      </c>
      <c r="B35" s="55">
        <v>16640</v>
      </c>
      <c r="C35" s="168"/>
    </row>
    <row r="36" spans="1:3" s="166" customFormat="1" ht="12.75" x14ac:dyDescent="0.2">
      <c r="A36" s="167" t="s">
        <v>393</v>
      </c>
      <c r="B36" s="55">
        <v>19280</v>
      </c>
      <c r="C36" s="168"/>
    </row>
    <row r="37" spans="1:3" s="166" customFormat="1" ht="12.75" x14ac:dyDescent="0.2">
      <c r="A37" s="169" t="s">
        <v>47</v>
      </c>
      <c r="B37" s="170">
        <f>SUM(B7:B36)</f>
        <v>1562402</v>
      </c>
      <c r="C37" s="10"/>
    </row>
    <row r="38" spans="1:3" s="166" customFormat="1" ht="12.75" x14ac:dyDescent="0.2">
      <c r="A38" s="171"/>
      <c r="B38" s="172"/>
      <c r="C38" s="10"/>
    </row>
    <row r="39" spans="1:3" s="166" customFormat="1" ht="12.75" x14ac:dyDescent="0.2">
      <c r="A39" s="164" t="s">
        <v>288</v>
      </c>
      <c r="B39" s="165" t="s">
        <v>430</v>
      </c>
      <c r="C39" s="10"/>
    </row>
    <row r="40" spans="1:3" s="166" customFormat="1" ht="12.75" x14ac:dyDescent="0.2">
      <c r="A40" s="167" t="s">
        <v>77</v>
      </c>
      <c r="B40" s="55">
        <v>560000</v>
      </c>
      <c r="C40" s="10"/>
    </row>
    <row r="41" spans="1:3" s="166" customFormat="1" ht="12.75" x14ac:dyDescent="0.2">
      <c r="A41" s="167" t="s">
        <v>106</v>
      </c>
      <c r="B41" s="55">
        <v>40000</v>
      </c>
      <c r="C41" s="10"/>
    </row>
    <row r="42" spans="1:3" s="166" customFormat="1" ht="12.75" x14ac:dyDescent="0.2">
      <c r="A42" s="167" t="s">
        <v>107</v>
      </c>
      <c r="B42" s="55">
        <v>400000</v>
      </c>
      <c r="C42" s="10"/>
    </row>
    <row r="43" spans="1:3" s="166" customFormat="1" ht="12.75" x14ac:dyDescent="0.2">
      <c r="A43" s="169" t="s">
        <v>47</v>
      </c>
      <c r="B43" s="170">
        <f>SUM(B40:B42)</f>
        <v>1000000</v>
      </c>
      <c r="C43" s="10"/>
    </row>
    <row r="44" spans="1:3" s="166" customFormat="1" ht="12.75" x14ac:dyDescent="0.2">
      <c r="A44" s="173"/>
      <c r="B44" s="11"/>
      <c r="C44" s="10"/>
    </row>
    <row r="45" spans="1:3" s="166" customFormat="1" ht="12.75" x14ac:dyDescent="0.2">
      <c r="A45" s="164" t="s">
        <v>108</v>
      </c>
      <c r="B45" s="165" t="s">
        <v>430</v>
      </c>
      <c r="C45" s="10"/>
    </row>
    <row r="46" spans="1:3" s="166" customFormat="1" ht="12.75" x14ac:dyDescent="0.2">
      <c r="A46" s="132" t="s">
        <v>394</v>
      </c>
      <c r="B46" s="55">
        <v>75000</v>
      </c>
      <c r="C46" s="10"/>
    </row>
    <row r="47" spans="1:3" s="166" customFormat="1" ht="12.75" x14ac:dyDescent="0.2">
      <c r="A47" s="132" t="s">
        <v>109</v>
      </c>
      <c r="B47" s="55">
        <v>800000</v>
      </c>
      <c r="C47" s="10"/>
    </row>
    <row r="48" spans="1:3" s="166" customFormat="1" ht="12.75" x14ac:dyDescent="0.2">
      <c r="A48" s="132" t="s">
        <v>110</v>
      </c>
      <c r="B48" s="55">
        <v>65000</v>
      </c>
      <c r="C48" s="10"/>
    </row>
    <row r="49" spans="1:3" s="166" customFormat="1" ht="12.75" x14ac:dyDescent="0.2">
      <c r="A49" s="132" t="s">
        <v>395</v>
      </c>
      <c r="B49" s="55">
        <v>21400</v>
      </c>
      <c r="C49" s="10"/>
    </row>
    <row r="50" spans="1:3" s="166" customFormat="1" ht="12.75" x14ac:dyDescent="0.2">
      <c r="A50" s="132" t="s">
        <v>111</v>
      </c>
      <c r="B50" s="55">
        <v>137300</v>
      </c>
      <c r="C50" s="10"/>
    </row>
    <row r="51" spans="1:3" s="166" customFormat="1" ht="12.75" x14ac:dyDescent="0.2">
      <c r="A51" s="132" t="s">
        <v>112</v>
      </c>
      <c r="B51" s="55">
        <v>13800</v>
      </c>
      <c r="C51" s="10"/>
    </row>
    <row r="52" spans="1:3" s="166" customFormat="1" ht="12.75" x14ac:dyDescent="0.2">
      <c r="A52" s="132" t="s">
        <v>113</v>
      </c>
      <c r="B52" s="55">
        <v>25000</v>
      </c>
      <c r="C52" s="10"/>
    </row>
    <row r="53" spans="1:3" s="166" customFormat="1" ht="12.75" x14ac:dyDescent="0.2">
      <c r="A53" s="132" t="s">
        <v>396</v>
      </c>
      <c r="B53" s="55">
        <v>15200</v>
      </c>
      <c r="C53" s="10"/>
    </row>
    <row r="54" spans="1:3" s="166" customFormat="1" ht="12.75" x14ac:dyDescent="0.2">
      <c r="A54" s="169" t="s">
        <v>397</v>
      </c>
      <c r="B54" s="170">
        <f>SUM(B46:B53)</f>
        <v>1152700</v>
      </c>
      <c r="C54" s="10"/>
    </row>
    <row r="55" spans="1:3" s="166" customFormat="1" ht="12.75" x14ac:dyDescent="0.2">
      <c r="A55" s="176"/>
      <c r="B55" s="177"/>
      <c r="C55" s="10"/>
    </row>
    <row r="56" spans="1:3" s="166" customFormat="1" ht="12.75" x14ac:dyDescent="0.2">
      <c r="A56" s="176"/>
      <c r="B56" s="177"/>
      <c r="C56" s="10"/>
    </row>
    <row r="57" spans="1:3" s="166" customFormat="1" ht="12.75" x14ac:dyDescent="0.2">
      <c r="A57" s="168"/>
      <c r="B57" s="11"/>
      <c r="C57" s="10"/>
    </row>
    <row r="58" spans="1:3" s="166" customFormat="1" ht="12.75" x14ac:dyDescent="0.2">
      <c r="A58" s="164" t="s">
        <v>114</v>
      </c>
      <c r="B58" s="165" t="s">
        <v>430</v>
      </c>
      <c r="C58" s="10"/>
    </row>
    <row r="59" spans="1:3" s="166" customFormat="1" ht="12.75" x14ac:dyDescent="0.2">
      <c r="A59" s="174" t="s">
        <v>115</v>
      </c>
      <c r="B59" s="55">
        <v>3000</v>
      </c>
      <c r="C59" s="10"/>
    </row>
    <row r="60" spans="1:3" s="166" customFormat="1" ht="12.75" x14ac:dyDescent="0.2">
      <c r="A60" s="167" t="s">
        <v>393</v>
      </c>
      <c r="B60" s="55">
        <v>12500</v>
      </c>
      <c r="C60" s="10"/>
    </row>
    <row r="61" spans="1:3" s="166" customFormat="1" ht="12.75" x14ac:dyDescent="0.2">
      <c r="A61" s="174" t="s">
        <v>116</v>
      </c>
      <c r="B61" s="55">
        <v>6800</v>
      </c>
      <c r="C61" s="10"/>
    </row>
    <row r="62" spans="1:3" s="166" customFormat="1" ht="12.75" x14ac:dyDescent="0.2">
      <c r="A62" s="167" t="s">
        <v>117</v>
      </c>
      <c r="B62" s="55">
        <v>12800</v>
      </c>
      <c r="C62" s="10"/>
    </row>
    <row r="63" spans="1:3" s="166" customFormat="1" ht="12.75" x14ac:dyDescent="0.2">
      <c r="A63" s="132" t="s">
        <v>118</v>
      </c>
      <c r="B63" s="55">
        <v>14500</v>
      </c>
      <c r="C63" s="10"/>
    </row>
    <row r="64" spans="1:3" s="166" customFormat="1" ht="12.75" x14ac:dyDescent="0.2">
      <c r="A64" s="132" t="s">
        <v>398</v>
      </c>
      <c r="B64" s="55">
        <v>12000</v>
      </c>
      <c r="C64" s="10"/>
    </row>
    <row r="65" spans="1:3" s="166" customFormat="1" ht="12.75" x14ac:dyDescent="0.2">
      <c r="A65" s="132" t="s">
        <v>119</v>
      </c>
      <c r="B65" s="55">
        <v>4000</v>
      </c>
      <c r="C65" s="10"/>
    </row>
    <row r="66" spans="1:3" s="166" customFormat="1" ht="12.75" x14ac:dyDescent="0.2">
      <c r="A66" s="167" t="s">
        <v>92</v>
      </c>
      <c r="B66" s="55">
        <v>1597</v>
      </c>
      <c r="C66" s="10"/>
    </row>
    <row r="67" spans="1:3" s="166" customFormat="1" ht="12.75" x14ac:dyDescent="0.2">
      <c r="A67" s="167" t="s">
        <v>399</v>
      </c>
      <c r="B67" s="55">
        <v>6217</v>
      </c>
      <c r="C67" s="10"/>
    </row>
    <row r="68" spans="1:3" s="166" customFormat="1" ht="12.75" x14ac:dyDescent="0.2">
      <c r="A68" s="167" t="s">
        <v>120</v>
      </c>
      <c r="B68" s="55">
        <v>12400</v>
      </c>
      <c r="C68" s="10"/>
    </row>
    <row r="69" spans="1:3" s="166" customFormat="1" ht="12.75" x14ac:dyDescent="0.2">
      <c r="A69" s="169" t="s">
        <v>47</v>
      </c>
      <c r="B69" s="170">
        <f>SUM(B59:B68)</f>
        <v>85814</v>
      </c>
      <c r="C69" s="10"/>
    </row>
    <row r="70" spans="1:3" s="166" customFormat="1" ht="12.75" x14ac:dyDescent="0.2">
      <c r="A70" s="171"/>
      <c r="B70" s="175"/>
      <c r="C70" s="10"/>
    </row>
    <row r="71" spans="1:3" s="166" customFormat="1" ht="12.75" x14ac:dyDescent="0.2">
      <c r="A71" s="169" t="s">
        <v>121</v>
      </c>
      <c r="B71" s="165" t="s">
        <v>430</v>
      </c>
      <c r="C71" s="10"/>
    </row>
    <row r="72" spans="1:3" s="166" customFormat="1" ht="12.75" x14ac:dyDescent="0.2">
      <c r="A72" s="132" t="s">
        <v>118</v>
      </c>
      <c r="B72" s="55">
        <v>23300</v>
      </c>
      <c r="C72" s="10"/>
    </row>
    <row r="73" spans="1:3" s="166" customFormat="1" ht="12.75" x14ac:dyDescent="0.2">
      <c r="A73" s="167" t="s">
        <v>122</v>
      </c>
      <c r="B73" s="55">
        <v>27600</v>
      </c>
      <c r="C73" s="10"/>
    </row>
    <row r="74" spans="1:3" s="166" customFormat="1" ht="12.75" x14ac:dyDescent="0.2">
      <c r="A74" s="167" t="s">
        <v>123</v>
      </c>
      <c r="B74" s="55">
        <v>25100</v>
      </c>
      <c r="C74" s="10"/>
    </row>
    <row r="75" spans="1:3" s="166" customFormat="1" ht="12.75" x14ac:dyDescent="0.2">
      <c r="A75" s="167" t="s">
        <v>124</v>
      </c>
      <c r="B75" s="55">
        <v>5300</v>
      </c>
      <c r="C75" s="10"/>
    </row>
    <row r="76" spans="1:3" s="166" customFormat="1" ht="12.75" x14ac:dyDescent="0.2">
      <c r="A76" s="167" t="s">
        <v>125</v>
      </c>
      <c r="B76" s="55">
        <v>8300</v>
      </c>
      <c r="C76" s="10"/>
    </row>
    <row r="77" spans="1:3" s="166" customFormat="1" ht="12.75" x14ac:dyDescent="0.2">
      <c r="A77" s="167" t="s">
        <v>126</v>
      </c>
      <c r="B77" s="55">
        <v>28800</v>
      </c>
      <c r="C77" s="10"/>
    </row>
    <row r="78" spans="1:3" s="166" customFormat="1" ht="12.75" x14ac:dyDescent="0.2">
      <c r="A78" s="169" t="s">
        <v>397</v>
      </c>
      <c r="B78" s="170">
        <f>SUM(B72:B77)</f>
        <v>118400</v>
      </c>
      <c r="C78" s="10"/>
    </row>
    <row r="79" spans="1:3" s="166" customFormat="1" ht="12.75" x14ac:dyDescent="0.2">
      <c r="A79" s="10"/>
      <c r="B79" s="11"/>
      <c r="C79" s="10"/>
    </row>
    <row r="80" spans="1:3" s="166" customFormat="1" ht="25.5" x14ac:dyDescent="0.2">
      <c r="A80" s="164" t="s">
        <v>127</v>
      </c>
      <c r="B80" s="165" t="s">
        <v>430</v>
      </c>
      <c r="C80" s="10"/>
    </row>
    <row r="81" spans="1:3" s="166" customFormat="1" ht="12.75" x14ac:dyDescent="0.2">
      <c r="A81" s="167" t="s">
        <v>128</v>
      </c>
      <c r="B81" s="55">
        <v>2000</v>
      </c>
      <c r="C81" s="10"/>
    </row>
    <row r="82" spans="1:3" s="166" customFormat="1" ht="12.75" x14ac:dyDescent="0.2">
      <c r="A82" s="167" t="s">
        <v>129</v>
      </c>
      <c r="B82" s="55">
        <v>2000</v>
      </c>
      <c r="C82" s="10"/>
    </row>
    <row r="83" spans="1:3" s="166" customFormat="1" ht="12.75" x14ac:dyDescent="0.2">
      <c r="A83" s="132" t="s">
        <v>400</v>
      </c>
      <c r="B83" s="55">
        <v>2000</v>
      </c>
      <c r="C83" s="10"/>
    </row>
    <row r="84" spans="1:3" s="166" customFormat="1" ht="12.75" x14ac:dyDescent="0.2">
      <c r="A84" s="132" t="s">
        <v>401</v>
      </c>
      <c r="B84" s="55">
        <v>8000</v>
      </c>
      <c r="C84" s="10"/>
    </row>
    <row r="85" spans="1:3" s="166" customFormat="1" ht="12.75" x14ac:dyDescent="0.2">
      <c r="A85" s="132" t="s">
        <v>402</v>
      </c>
      <c r="B85" s="55">
        <v>5000</v>
      </c>
      <c r="C85" s="10"/>
    </row>
    <row r="86" spans="1:3" s="166" customFormat="1" ht="12.75" x14ac:dyDescent="0.2">
      <c r="A86" s="132" t="s">
        <v>403</v>
      </c>
      <c r="B86" s="55">
        <v>2000</v>
      </c>
      <c r="C86" s="10"/>
    </row>
    <row r="87" spans="1:3" s="166" customFormat="1" ht="12.75" x14ac:dyDescent="0.2">
      <c r="A87" s="132" t="s">
        <v>404</v>
      </c>
      <c r="B87" s="55">
        <v>2000</v>
      </c>
      <c r="C87" s="10"/>
    </row>
    <row r="88" spans="1:3" s="166" customFormat="1" ht="12.75" x14ac:dyDescent="0.2">
      <c r="A88" s="132" t="s">
        <v>405</v>
      </c>
      <c r="B88" s="55">
        <v>2000</v>
      </c>
      <c r="C88" s="10"/>
    </row>
    <row r="89" spans="1:3" s="166" customFormat="1" ht="12.75" x14ac:dyDescent="0.2">
      <c r="A89" s="132" t="s">
        <v>406</v>
      </c>
      <c r="B89" s="55">
        <v>11000</v>
      </c>
      <c r="C89" s="10"/>
    </row>
    <row r="90" spans="1:3" s="166" customFormat="1" ht="12.75" x14ac:dyDescent="0.2">
      <c r="A90" s="169" t="s">
        <v>397</v>
      </c>
      <c r="B90" s="170">
        <f>SUM(B81:B89)</f>
        <v>36000</v>
      </c>
      <c r="C90" s="10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4AD0-1755-4394-B5B6-7A3C43718AF3}">
  <sheetPr>
    <tabColor rgb="FFC00000"/>
  </sheetPr>
  <dimension ref="A1:G42"/>
  <sheetViews>
    <sheetView workbookViewId="0"/>
  </sheetViews>
  <sheetFormatPr defaultRowHeight="15" x14ac:dyDescent="0.25"/>
  <cols>
    <col min="1" max="1" width="14.140625" customWidth="1"/>
    <col min="2" max="2" width="35.28515625" customWidth="1"/>
    <col min="3" max="3" width="37.42578125" customWidth="1"/>
    <col min="4" max="4" width="23.7109375" customWidth="1"/>
  </cols>
  <sheetData>
    <row r="1" spans="1:3" x14ac:dyDescent="0.25">
      <c r="A1" s="10" t="s">
        <v>202</v>
      </c>
      <c r="B1" s="1"/>
      <c r="C1" s="1"/>
    </row>
    <row r="2" spans="1:3" x14ac:dyDescent="0.25">
      <c r="A2" s="25"/>
    </row>
    <row r="3" spans="1:3" s="38" customFormat="1" ht="15.75" x14ac:dyDescent="0.25">
      <c r="A3" s="221" t="s">
        <v>410</v>
      </c>
      <c r="B3" s="2"/>
      <c r="C3" s="2"/>
    </row>
    <row r="4" spans="1:3" s="38" customFormat="1" ht="15.75" x14ac:dyDescent="0.25">
      <c r="A4" s="168" t="s">
        <v>0</v>
      </c>
      <c r="B4" s="2"/>
      <c r="C4" s="2"/>
    </row>
    <row r="6" spans="1:3" x14ac:dyDescent="0.25">
      <c r="A6" s="6" t="s">
        <v>203</v>
      </c>
      <c r="B6" s="6" t="s">
        <v>204</v>
      </c>
      <c r="C6" s="6" t="s">
        <v>411</v>
      </c>
    </row>
    <row r="7" spans="1:3" x14ac:dyDescent="0.25">
      <c r="A7" s="6">
        <v>2310010</v>
      </c>
      <c r="B7" s="39" t="s">
        <v>205</v>
      </c>
      <c r="C7" s="4">
        <v>6366949.1600000001</v>
      </c>
    </row>
    <row r="8" spans="1:3" x14ac:dyDescent="0.25">
      <c r="A8" s="6">
        <v>2310011</v>
      </c>
      <c r="B8" s="39" t="s">
        <v>206</v>
      </c>
      <c r="C8" s="4">
        <v>22304786.800000001</v>
      </c>
    </row>
    <row r="9" spans="1:3" x14ac:dyDescent="0.25">
      <c r="A9" s="6">
        <v>2310012</v>
      </c>
      <c r="B9" s="39" t="s">
        <v>207</v>
      </c>
      <c r="C9" s="4">
        <v>6395842.2999999998</v>
      </c>
    </row>
    <row r="10" spans="1:3" x14ac:dyDescent="0.25">
      <c r="A10" s="6">
        <v>2310016</v>
      </c>
      <c r="B10" s="39" t="s">
        <v>208</v>
      </c>
      <c r="C10" s="4">
        <v>1460496.13</v>
      </c>
    </row>
    <row r="11" spans="1:3" x14ac:dyDescent="0.25">
      <c r="A11" s="6">
        <v>2310018</v>
      </c>
      <c r="B11" s="39" t="s">
        <v>209</v>
      </c>
      <c r="C11" s="4">
        <v>4640</v>
      </c>
    </row>
    <row r="12" spans="1:3" x14ac:dyDescent="0.25">
      <c r="A12" s="6">
        <v>2310019</v>
      </c>
      <c r="B12" s="39" t="s">
        <v>210</v>
      </c>
      <c r="C12" s="4">
        <v>12432835.35</v>
      </c>
    </row>
    <row r="13" spans="1:3" x14ac:dyDescent="0.25">
      <c r="A13" s="6">
        <v>2310020</v>
      </c>
      <c r="B13" s="39" t="s">
        <v>211</v>
      </c>
      <c r="C13" s="4">
        <v>797691.1</v>
      </c>
    </row>
    <row r="14" spans="1:3" x14ac:dyDescent="0.25">
      <c r="A14" s="6">
        <v>2310700</v>
      </c>
      <c r="B14" s="39" t="s">
        <v>219</v>
      </c>
      <c r="C14" s="4">
        <v>20324517.620000001</v>
      </c>
    </row>
    <row r="15" spans="1:3" x14ac:dyDescent="0.25">
      <c r="A15" s="40"/>
      <c r="B15" s="99" t="s">
        <v>212</v>
      </c>
      <c r="C15" s="100">
        <f>SUM(C7:C14)</f>
        <v>70087758.460000008</v>
      </c>
    </row>
    <row r="16" spans="1:3" x14ac:dyDescent="0.25">
      <c r="A16" s="6">
        <v>2360100</v>
      </c>
      <c r="B16" s="39" t="s">
        <v>213</v>
      </c>
      <c r="C16" s="4">
        <v>218983.88</v>
      </c>
    </row>
    <row r="17" spans="1:7" x14ac:dyDescent="0.25">
      <c r="A17" s="40"/>
      <c r="B17" s="99" t="s">
        <v>214</v>
      </c>
      <c r="C17" s="100">
        <f>SUM(C16)</f>
        <v>218983.88</v>
      </c>
    </row>
    <row r="18" spans="1:7" x14ac:dyDescent="0.25">
      <c r="A18" s="40"/>
      <c r="B18" s="8" t="s">
        <v>215</v>
      </c>
      <c r="C18" s="180">
        <f>SUM(C17,C15)</f>
        <v>70306742.340000004</v>
      </c>
    </row>
    <row r="19" spans="1:7" x14ac:dyDescent="0.25">
      <c r="A19" s="6">
        <v>2450040</v>
      </c>
      <c r="B19" s="39" t="s">
        <v>216</v>
      </c>
      <c r="C19" s="4">
        <v>4037888.13</v>
      </c>
    </row>
    <row r="21" spans="1:7" x14ac:dyDescent="0.25">
      <c r="A21" s="41" t="s">
        <v>217</v>
      </c>
      <c r="B21" s="1"/>
      <c r="C21" s="1"/>
    </row>
    <row r="22" spans="1:7" x14ac:dyDescent="0.25">
      <c r="A22" s="41" t="s">
        <v>218</v>
      </c>
      <c r="B22" s="1"/>
      <c r="C22" s="42"/>
    </row>
    <row r="23" spans="1:7" x14ac:dyDescent="0.25">
      <c r="A23" s="41" t="s">
        <v>423</v>
      </c>
      <c r="B23" s="1"/>
      <c r="C23" s="1"/>
    </row>
    <row r="25" spans="1:7" x14ac:dyDescent="0.25">
      <c r="A25" s="182" t="s">
        <v>425</v>
      </c>
      <c r="B25" s="182"/>
      <c r="C25" s="182"/>
      <c r="D25" s="183"/>
      <c r="E25" s="183"/>
      <c r="F25" s="183"/>
      <c r="G25" s="183"/>
    </row>
    <row r="26" spans="1:7" x14ac:dyDescent="0.25">
      <c r="A26" s="184" t="s">
        <v>424</v>
      </c>
    </row>
    <row r="27" spans="1:7" x14ac:dyDescent="0.25">
      <c r="A27" s="43"/>
      <c r="B27" s="43"/>
      <c r="C27" s="43"/>
    </row>
    <row r="28" spans="1:7" x14ac:dyDescent="0.25">
      <c r="A28" s="43"/>
      <c r="B28" s="43"/>
      <c r="C28" s="43"/>
    </row>
    <row r="29" spans="1:7" x14ac:dyDescent="0.25">
      <c r="A29" s="43"/>
      <c r="B29" s="43"/>
      <c r="C29" s="43"/>
    </row>
    <row r="30" spans="1:7" x14ac:dyDescent="0.25">
      <c r="A30" s="43"/>
      <c r="B30" s="43"/>
      <c r="C30" s="43"/>
    </row>
    <row r="31" spans="1:7" x14ac:dyDescent="0.25">
      <c r="A31" s="43"/>
      <c r="B31" s="43"/>
      <c r="C31" s="43"/>
      <c r="D31" s="179"/>
    </row>
    <row r="32" spans="1:7" x14ac:dyDescent="0.25">
      <c r="A32" s="43"/>
      <c r="B32" s="43"/>
      <c r="C32" s="43"/>
      <c r="D32" s="179"/>
    </row>
    <row r="33" spans="1:4" x14ac:dyDescent="0.25">
      <c r="D33" s="179"/>
    </row>
    <row r="34" spans="1:4" x14ac:dyDescent="0.25">
      <c r="D34" s="179"/>
    </row>
    <row r="35" spans="1:4" x14ac:dyDescent="0.25">
      <c r="A35" s="1"/>
      <c r="B35" s="1"/>
      <c r="C35" s="42"/>
      <c r="D35" s="179"/>
    </row>
    <row r="36" spans="1:4" x14ac:dyDescent="0.25">
      <c r="D36" s="179"/>
    </row>
    <row r="37" spans="1:4" x14ac:dyDescent="0.25">
      <c r="D37" s="179"/>
    </row>
    <row r="38" spans="1:4" x14ac:dyDescent="0.25">
      <c r="C38" s="42"/>
      <c r="D38" s="179"/>
    </row>
    <row r="39" spans="1:4" x14ac:dyDescent="0.25">
      <c r="D39" s="179"/>
    </row>
    <row r="40" spans="1:4" x14ac:dyDescent="0.25">
      <c r="D40" s="179"/>
    </row>
    <row r="41" spans="1:4" x14ac:dyDescent="0.25">
      <c r="D41" s="179"/>
    </row>
    <row r="42" spans="1:4" x14ac:dyDescent="0.25">
      <c r="D42" s="179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99EE-94D9-4E1F-83BA-9E99813116FE}">
  <sheetPr>
    <tabColor rgb="FFC00000"/>
  </sheetPr>
  <dimension ref="A1:K19"/>
  <sheetViews>
    <sheetView zoomScaleNormal="100" workbookViewId="0"/>
  </sheetViews>
  <sheetFormatPr defaultRowHeight="12.75" x14ac:dyDescent="0.2"/>
  <cols>
    <col min="1" max="1" width="9.28515625" style="1" bestFit="1" customWidth="1"/>
    <col min="2" max="2" width="13.7109375" style="1" customWidth="1"/>
    <col min="3" max="3" width="10.5703125" style="1" customWidth="1"/>
    <col min="4" max="4" width="11.85546875" style="1" customWidth="1"/>
    <col min="5" max="5" width="10.42578125" style="1" customWidth="1"/>
    <col min="6" max="6" width="11.5703125" style="1" customWidth="1"/>
    <col min="7" max="8" width="11.28515625" style="1" customWidth="1"/>
    <col min="9" max="9" width="11" style="1" customWidth="1"/>
    <col min="10" max="10" width="12.28515625" style="1" customWidth="1"/>
    <col min="11" max="11" width="13.28515625" style="1" customWidth="1"/>
    <col min="12" max="16384" width="9.140625" style="1"/>
  </cols>
  <sheetData>
    <row r="1" spans="1:11" x14ac:dyDescent="0.2">
      <c r="A1" s="1" t="s">
        <v>220</v>
      </c>
    </row>
    <row r="2" spans="1:11" x14ac:dyDescent="0.2">
      <c r="A2" s="25"/>
    </row>
    <row r="3" spans="1:11" s="2" customFormat="1" ht="15.75" x14ac:dyDescent="0.25">
      <c r="A3" s="221" t="s">
        <v>413</v>
      </c>
    </row>
    <row r="4" spans="1:11" x14ac:dyDescent="0.2">
      <c r="A4" s="168" t="s">
        <v>0</v>
      </c>
    </row>
    <row r="5" spans="1:11" x14ac:dyDescent="0.2">
      <c r="C5" s="106"/>
      <c r="D5" s="44"/>
      <c r="E5" s="44"/>
    </row>
    <row r="6" spans="1:11" ht="22.5" x14ac:dyDescent="0.2">
      <c r="A6" s="95" t="s">
        <v>221</v>
      </c>
      <c r="B6" s="95" t="s">
        <v>204</v>
      </c>
      <c r="C6" s="95" t="s">
        <v>223</v>
      </c>
      <c r="D6" s="97" t="s">
        <v>222</v>
      </c>
      <c r="E6" s="95" t="s">
        <v>224</v>
      </c>
      <c r="F6" s="97" t="s">
        <v>222</v>
      </c>
      <c r="G6" s="95" t="s">
        <v>225</v>
      </c>
      <c r="H6" s="97" t="s">
        <v>222</v>
      </c>
      <c r="I6" s="95" t="s">
        <v>232</v>
      </c>
      <c r="J6" s="97" t="s">
        <v>222</v>
      </c>
      <c r="K6" s="95" t="s">
        <v>412</v>
      </c>
    </row>
    <row r="7" spans="1:11" s="48" customFormat="1" ht="11.25" x14ac:dyDescent="0.2">
      <c r="A7" s="95">
        <v>2310010</v>
      </c>
      <c r="B7" s="46" t="s">
        <v>205</v>
      </c>
      <c r="C7" s="47">
        <v>34975000.020000003</v>
      </c>
      <c r="D7" s="45">
        <f>SUM(E7-C7)</f>
        <v>-27319488.150000002</v>
      </c>
      <c r="E7" s="47">
        <v>7655511.8700000001</v>
      </c>
      <c r="F7" s="45">
        <f>SUM(G7-E7)</f>
        <v>5046282.2700000005</v>
      </c>
      <c r="G7" s="47">
        <v>12701794.140000001</v>
      </c>
      <c r="H7" s="45">
        <f>SUM(I7-G7)</f>
        <v>465793.21999999881</v>
      </c>
      <c r="I7" s="47">
        <v>13167587.359999999</v>
      </c>
      <c r="J7" s="45">
        <f>SUM(K7-I7)</f>
        <v>-6800638.1999999993</v>
      </c>
      <c r="K7" s="47">
        <v>6366949.1600000001</v>
      </c>
    </row>
    <row r="8" spans="1:11" s="48" customFormat="1" ht="22.5" x14ac:dyDescent="0.2">
      <c r="A8" s="95">
        <v>2310011</v>
      </c>
      <c r="B8" s="46" t="s">
        <v>226</v>
      </c>
      <c r="C8" s="47">
        <v>9135.81</v>
      </c>
      <c r="D8" s="45">
        <f t="shared" ref="D8:D16" si="0">SUM(E8-C8)</f>
        <v>13276171.91</v>
      </c>
      <c r="E8" s="47">
        <v>13285307.720000001</v>
      </c>
      <c r="F8" s="45">
        <f t="shared" ref="F8:H17" si="1">SUM(G8-E8)</f>
        <v>-13284638.5</v>
      </c>
      <c r="G8" s="47">
        <v>669.22</v>
      </c>
      <c r="H8" s="45">
        <f t="shared" si="1"/>
        <v>3036069.46</v>
      </c>
      <c r="I8" s="47">
        <v>3036738.68</v>
      </c>
      <c r="J8" s="45">
        <f t="shared" ref="J8:J17" si="2">SUM(K8-I8)</f>
        <v>19268048.120000001</v>
      </c>
      <c r="K8" s="47">
        <v>22304786.800000001</v>
      </c>
    </row>
    <row r="9" spans="1:11" s="48" customFormat="1" ht="22.5" x14ac:dyDescent="0.2">
      <c r="A9" s="95">
        <v>2310012</v>
      </c>
      <c r="B9" s="46" t="s">
        <v>227</v>
      </c>
      <c r="C9" s="47">
        <v>15638296.91</v>
      </c>
      <c r="D9" s="45">
        <f t="shared" si="0"/>
        <v>-4638720.3000000007</v>
      </c>
      <c r="E9" s="47">
        <v>10999576.609999999</v>
      </c>
      <c r="F9" s="45">
        <f t="shared" si="1"/>
        <v>4832451.49</v>
      </c>
      <c r="G9" s="47">
        <v>15832028.1</v>
      </c>
      <c r="H9" s="45">
        <f t="shared" si="1"/>
        <v>-14888473.02</v>
      </c>
      <c r="I9" s="47">
        <v>943555.08</v>
      </c>
      <c r="J9" s="45">
        <f t="shared" si="2"/>
        <v>5452287.2199999997</v>
      </c>
      <c r="K9" s="47">
        <v>6395842.2999999998</v>
      </c>
    </row>
    <row r="10" spans="1:11" s="48" customFormat="1" ht="22.5" x14ac:dyDescent="0.2">
      <c r="A10" s="95">
        <v>2310013</v>
      </c>
      <c r="B10" s="46" t="s">
        <v>228</v>
      </c>
      <c r="C10" s="47">
        <v>222341.54</v>
      </c>
      <c r="D10" s="45">
        <f t="shared" si="0"/>
        <v>-222341.54</v>
      </c>
      <c r="E10" s="47">
        <v>0</v>
      </c>
      <c r="F10" s="45">
        <f t="shared" si="1"/>
        <v>0</v>
      </c>
      <c r="G10" s="47">
        <v>0</v>
      </c>
      <c r="H10" s="45">
        <f t="shared" si="1"/>
        <v>0</v>
      </c>
      <c r="I10" s="47">
        <v>0</v>
      </c>
      <c r="J10" s="45">
        <f t="shared" si="2"/>
        <v>0</v>
      </c>
      <c r="K10" s="47">
        <v>0</v>
      </c>
    </row>
    <row r="11" spans="1:11" s="48" customFormat="1" ht="22.5" x14ac:dyDescent="0.2">
      <c r="A11" s="95">
        <v>2310015</v>
      </c>
      <c r="B11" s="46" t="s">
        <v>229</v>
      </c>
      <c r="C11" s="47">
        <v>39078.22</v>
      </c>
      <c r="D11" s="45">
        <f t="shared" si="0"/>
        <v>-39078.22</v>
      </c>
      <c r="E11" s="47">
        <v>0</v>
      </c>
      <c r="F11" s="45">
        <f t="shared" si="1"/>
        <v>0</v>
      </c>
      <c r="G11" s="47">
        <v>0</v>
      </c>
      <c r="H11" s="45">
        <f t="shared" si="1"/>
        <v>0</v>
      </c>
      <c r="I11" s="47">
        <v>0</v>
      </c>
      <c r="J11" s="45">
        <f t="shared" si="2"/>
        <v>0</v>
      </c>
      <c r="K11" s="47">
        <v>0</v>
      </c>
    </row>
    <row r="12" spans="1:11" s="48" customFormat="1" ht="22.5" x14ac:dyDescent="0.2">
      <c r="A12" s="95">
        <v>2310019</v>
      </c>
      <c r="B12" s="46" t="s">
        <v>210</v>
      </c>
      <c r="C12" s="47">
        <v>5384751.7699999996</v>
      </c>
      <c r="D12" s="45">
        <f t="shared" si="0"/>
        <v>6464087.120000001</v>
      </c>
      <c r="E12" s="47">
        <v>11848838.890000001</v>
      </c>
      <c r="F12" s="45">
        <f t="shared" si="1"/>
        <v>-5093327.8900000006</v>
      </c>
      <c r="G12" s="47">
        <v>6755511</v>
      </c>
      <c r="H12" s="45">
        <f t="shared" si="1"/>
        <v>5435318.5199999996</v>
      </c>
      <c r="I12" s="47">
        <v>12190829.52</v>
      </c>
      <c r="J12" s="45">
        <f t="shared" si="2"/>
        <v>242005.83000000007</v>
      </c>
      <c r="K12" s="47">
        <v>12432835.35</v>
      </c>
    </row>
    <row r="13" spans="1:11" s="48" customFormat="1" ht="22.5" x14ac:dyDescent="0.2">
      <c r="A13" s="95">
        <v>2310016</v>
      </c>
      <c r="B13" s="46" t="s">
        <v>230</v>
      </c>
      <c r="C13" s="47">
        <v>780138.22</v>
      </c>
      <c r="D13" s="45">
        <f t="shared" si="0"/>
        <v>852605.2</v>
      </c>
      <c r="E13" s="47">
        <v>1632743.42</v>
      </c>
      <c r="F13" s="45">
        <f t="shared" si="1"/>
        <v>-176312.77000000002</v>
      </c>
      <c r="G13" s="47">
        <v>1456430.65</v>
      </c>
      <c r="H13" s="45">
        <f t="shared" si="1"/>
        <v>-168585.95999999996</v>
      </c>
      <c r="I13" s="47">
        <v>1287844.69</v>
      </c>
      <c r="J13" s="45">
        <f t="shared" si="2"/>
        <v>172651.43999999994</v>
      </c>
      <c r="K13" s="47">
        <v>1460496.13</v>
      </c>
    </row>
    <row r="14" spans="1:11" s="48" customFormat="1" ht="11.25" x14ac:dyDescent="0.2">
      <c r="A14" s="95"/>
      <c r="B14" s="46" t="s">
        <v>231</v>
      </c>
      <c r="C14" s="47"/>
      <c r="D14" s="45">
        <f t="shared" si="0"/>
        <v>301027.40000000002</v>
      </c>
      <c r="E14" s="47">
        <v>301027.40000000002</v>
      </c>
      <c r="F14" s="45">
        <f t="shared" si="1"/>
        <v>560206.48</v>
      </c>
      <c r="G14" s="47">
        <v>861233.88</v>
      </c>
      <c r="H14" s="45">
        <f t="shared" si="1"/>
        <v>309785.27999999991</v>
      </c>
      <c r="I14" s="47">
        <v>1171019.1599999999</v>
      </c>
      <c r="J14" s="45">
        <f t="shared" si="2"/>
        <v>-373328.05999999994</v>
      </c>
      <c r="K14" s="47">
        <v>797691.1</v>
      </c>
    </row>
    <row r="15" spans="1:11" s="48" customFormat="1" ht="22.5" x14ac:dyDescent="0.2">
      <c r="A15" s="95">
        <v>2310018</v>
      </c>
      <c r="B15" s="46" t="s">
        <v>209</v>
      </c>
      <c r="C15" s="47">
        <v>190</v>
      </c>
      <c r="D15" s="45">
        <f t="shared" si="0"/>
        <v>-360.12</v>
      </c>
      <c r="E15" s="47">
        <v>-170.12</v>
      </c>
      <c r="F15" s="45">
        <f t="shared" si="1"/>
        <v>638.81999999999994</v>
      </c>
      <c r="G15" s="47">
        <v>468.7</v>
      </c>
      <c r="H15" s="45">
        <f t="shared" si="1"/>
        <v>-360</v>
      </c>
      <c r="I15" s="47">
        <v>108.7</v>
      </c>
      <c r="J15" s="45">
        <f t="shared" si="2"/>
        <v>4531.3</v>
      </c>
      <c r="K15" s="47">
        <v>4640</v>
      </c>
    </row>
    <row r="16" spans="1:11" s="48" customFormat="1" ht="11.25" x14ac:dyDescent="0.2">
      <c r="A16" s="95">
        <v>2360100</v>
      </c>
      <c r="B16" s="46" t="s">
        <v>213</v>
      </c>
      <c r="C16" s="47">
        <v>45954.07</v>
      </c>
      <c r="D16" s="45">
        <f t="shared" si="0"/>
        <v>-6423.1500000000015</v>
      </c>
      <c r="E16" s="47">
        <v>39530.92</v>
      </c>
      <c r="F16" s="45">
        <f t="shared" si="1"/>
        <v>17175.620000000003</v>
      </c>
      <c r="G16" s="47">
        <v>56706.54</v>
      </c>
      <c r="H16" s="45">
        <f t="shared" si="1"/>
        <v>-24505.77</v>
      </c>
      <c r="I16" s="47">
        <v>32200.77</v>
      </c>
      <c r="J16" s="45">
        <f t="shared" si="2"/>
        <v>186783.11000000002</v>
      </c>
      <c r="K16" s="47">
        <v>218983.88</v>
      </c>
    </row>
    <row r="17" spans="1:11" s="48" customFormat="1" ht="22.5" x14ac:dyDescent="0.2">
      <c r="A17" s="95">
        <v>2310700</v>
      </c>
      <c r="B17" s="46" t="s">
        <v>219</v>
      </c>
      <c r="C17" s="47"/>
      <c r="D17" s="45"/>
      <c r="E17" s="47"/>
      <c r="F17" s="45"/>
      <c r="G17" s="47">
        <v>0</v>
      </c>
      <c r="H17" s="45">
        <f t="shared" si="1"/>
        <v>20167809.32</v>
      </c>
      <c r="I17" s="47">
        <v>20167809.32</v>
      </c>
      <c r="J17" s="45">
        <f t="shared" si="2"/>
        <v>156708.30000000075</v>
      </c>
      <c r="K17" s="47">
        <v>20324517.620000001</v>
      </c>
    </row>
    <row r="18" spans="1:11" s="48" customFormat="1" ht="11.25" x14ac:dyDescent="0.2">
      <c r="A18" s="96"/>
      <c r="B18" s="96"/>
      <c r="C18" s="98">
        <f t="shared" ref="C18:F18" si="3">SUM(C7:C16)</f>
        <v>57094886.56000001</v>
      </c>
      <c r="D18" s="181">
        <f t="shared" si="3"/>
        <v>-11332519.85</v>
      </c>
      <c r="E18" s="98">
        <f t="shared" si="3"/>
        <v>45762366.710000008</v>
      </c>
      <c r="F18" s="181">
        <f t="shared" si="3"/>
        <v>-8097524.4799999977</v>
      </c>
      <c r="G18" s="98">
        <f>SUM(G7:G17)</f>
        <v>37664842.230000004</v>
      </c>
      <c r="H18" s="181">
        <f>SUM(H7:H17)</f>
        <v>14332851.050000001</v>
      </c>
      <c r="I18" s="98">
        <f>SUM(I7:I17)</f>
        <v>51997693.280000001</v>
      </c>
      <c r="J18" s="181">
        <f>SUM(J7:J17)</f>
        <v>18309049.060000002</v>
      </c>
      <c r="K18" s="98">
        <f>SUM(K7:K17)</f>
        <v>70306742.340000004</v>
      </c>
    </row>
    <row r="19" spans="1:11" s="48" customFormat="1" ht="33.75" x14ac:dyDescent="0.2">
      <c r="A19" s="95">
        <v>2450040</v>
      </c>
      <c r="B19" s="46" t="s">
        <v>216</v>
      </c>
      <c r="C19" s="47">
        <v>1211266.04</v>
      </c>
      <c r="D19" s="45">
        <f>SUM(E19-C19)</f>
        <v>66404.389999999898</v>
      </c>
      <c r="E19" s="47">
        <v>1277670.43</v>
      </c>
      <c r="F19" s="45">
        <f>SUM(G19-E19)</f>
        <v>106754.69000000018</v>
      </c>
      <c r="G19" s="47">
        <v>1384425.12</v>
      </c>
      <c r="H19" s="45">
        <f>SUM(I19-G19)</f>
        <v>1549765.17</v>
      </c>
      <c r="I19" s="47">
        <v>2934190.29</v>
      </c>
      <c r="J19" s="45">
        <f>SUM(K19-I19)</f>
        <v>0</v>
      </c>
      <c r="K19" s="47">
        <v>2934190.29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2C59-B127-4958-ADC6-7A3C5F51A40C}">
  <sheetPr>
    <tabColor rgb="FFC00000"/>
  </sheetPr>
  <dimension ref="A1:C37"/>
  <sheetViews>
    <sheetView workbookViewId="0">
      <selection activeCell="A5" sqref="A5"/>
    </sheetView>
  </sheetViews>
  <sheetFormatPr defaultRowHeight="12.75" x14ac:dyDescent="0.2"/>
  <cols>
    <col min="1" max="1" width="27.7109375" style="10" customWidth="1"/>
    <col min="2" max="2" width="17.140625" style="10" customWidth="1"/>
    <col min="3" max="3" width="41.42578125" style="10" customWidth="1"/>
    <col min="4" max="16384" width="9.140625" style="10"/>
  </cols>
  <sheetData>
    <row r="1" spans="1:3" x14ac:dyDescent="0.2">
      <c r="A1" s="10" t="s">
        <v>259</v>
      </c>
      <c r="B1" s="11"/>
    </row>
    <row r="2" spans="1:3" x14ac:dyDescent="0.2">
      <c r="A2" s="25"/>
      <c r="B2" s="11"/>
    </row>
    <row r="3" spans="1:3" ht="15.75" x14ac:dyDescent="0.25">
      <c r="A3" s="49" t="s">
        <v>414</v>
      </c>
      <c r="B3" s="11"/>
    </row>
    <row r="4" spans="1:3" ht="15" x14ac:dyDescent="0.25">
      <c r="A4" s="50" t="s">
        <v>415</v>
      </c>
      <c r="B4" s="11"/>
    </row>
    <row r="5" spans="1:3" x14ac:dyDescent="0.2">
      <c r="A5" s="168" t="s">
        <v>0</v>
      </c>
      <c r="B5" s="11"/>
    </row>
    <row r="6" spans="1:3" x14ac:dyDescent="0.2">
      <c r="B6" s="51"/>
    </row>
    <row r="7" spans="1:3" s="12" customFormat="1" ht="18.75" x14ac:dyDescent="0.3">
      <c r="A7" s="92" t="s">
        <v>260</v>
      </c>
      <c r="B7" s="92" t="s">
        <v>261</v>
      </c>
      <c r="C7" s="92" t="s">
        <v>262</v>
      </c>
    </row>
    <row r="8" spans="1:3" ht="29.25" customHeight="1" x14ac:dyDescent="0.2">
      <c r="A8" s="52" t="s">
        <v>416</v>
      </c>
      <c r="B8" s="53">
        <v>51965492.509999998</v>
      </c>
      <c r="C8" s="54" t="s">
        <v>282</v>
      </c>
    </row>
    <row r="9" spans="1:3" x14ac:dyDescent="0.2">
      <c r="A9" s="52" t="s">
        <v>416</v>
      </c>
      <c r="B9" s="53">
        <v>32200.77</v>
      </c>
      <c r="C9" s="52" t="s">
        <v>283</v>
      </c>
    </row>
    <row r="10" spans="1:3" x14ac:dyDescent="0.2">
      <c r="A10" s="92" t="s">
        <v>417</v>
      </c>
      <c r="B10" s="93">
        <f>SUM(B8:B9)</f>
        <v>51997693.280000001</v>
      </c>
      <c r="C10" s="92" t="s">
        <v>263</v>
      </c>
    </row>
    <row r="11" spans="1:3" x14ac:dyDescent="0.2">
      <c r="A11" s="52" t="s">
        <v>264</v>
      </c>
      <c r="B11" s="55">
        <v>232881348.03</v>
      </c>
      <c r="C11" s="52" t="s">
        <v>420</v>
      </c>
    </row>
    <row r="12" spans="1:3" x14ac:dyDescent="0.2">
      <c r="A12" s="52" t="s">
        <v>265</v>
      </c>
      <c r="B12" s="55">
        <v>-208389611.69999999</v>
      </c>
      <c r="C12" s="52" t="s">
        <v>421</v>
      </c>
    </row>
    <row r="13" spans="1:3" x14ac:dyDescent="0.2">
      <c r="A13" s="52" t="s">
        <v>266</v>
      </c>
      <c r="B13" s="55">
        <f>SUM(B10+B11+B12)</f>
        <v>76489429.610000014</v>
      </c>
      <c r="C13" s="52" t="s">
        <v>266</v>
      </c>
    </row>
    <row r="14" spans="1:3" x14ac:dyDescent="0.2">
      <c r="A14" s="52" t="s">
        <v>267</v>
      </c>
      <c r="B14" s="55">
        <v>-5477786.2199999997</v>
      </c>
      <c r="C14" s="52" t="s">
        <v>422</v>
      </c>
    </row>
    <row r="15" spans="1:3" x14ac:dyDescent="0.2">
      <c r="A15" s="52" t="s">
        <v>268</v>
      </c>
      <c r="B15" s="55">
        <v>0</v>
      </c>
      <c r="C15" s="52" t="s">
        <v>284</v>
      </c>
    </row>
    <row r="16" spans="1:3" x14ac:dyDescent="0.2">
      <c r="A16" s="52" t="s">
        <v>269</v>
      </c>
      <c r="B16" s="55">
        <v>-704901.05</v>
      </c>
      <c r="C16" s="52" t="s">
        <v>285</v>
      </c>
    </row>
    <row r="17" spans="1:3" x14ac:dyDescent="0.2">
      <c r="A17" s="92" t="s">
        <v>418</v>
      </c>
      <c r="B17" s="93">
        <f>SUM(B13+B14+B15+B16)</f>
        <v>70306742.340000018</v>
      </c>
      <c r="C17" s="92" t="s">
        <v>263</v>
      </c>
    </row>
    <row r="18" spans="1:3" ht="25.5" x14ac:dyDescent="0.2">
      <c r="A18" s="56" t="s">
        <v>419</v>
      </c>
      <c r="B18" s="53">
        <v>70087758.459999993</v>
      </c>
      <c r="C18" s="54" t="s">
        <v>286</v>
      </c>
    </row>
    <row r="19" spans="1:3" x14ac:dyDescent="0.2">
      <c r="A19" s="56" t="s">
        <v>419</v>
      </c>
      <c r="B19" s="53">
        <v>218983.88</v>
      </c>
      <c r="C19" s="52" t="s">
        <v>283</v>
      </c>
    </row>
    <row r="20" spans="1:3" x14ac:dyDescent="0.2">
      <c r="A20" s="92"/>
      <c r="B20" s="92"/>
      <c r="C20" s="94"/>
    </row>
    <row r="21" spans="1:3" x14ac:dyDescent="0.2">
      <c r="A21" s="56" t="s">
        <v>419</v>
      </c>
      <c r="B21" s="53">
        <v>4037888.13</v>
      </c>
      <c r="C21" s="52" t="s">
        <v>216</v>
      </c>
    </row>
    <row r="26" spans="1:3" x14ac:dyDescent="0.2">
      <c r="C26" s="23"/>
    </row>
    <row r="27" spans="1:3" x14ac:dyDescent="0.2">
      <c r="C27" s="23"/>
    </row>
    <row r="28" spans="1:3" x14ac:dyDescent="0.2">
      <c r="C28" s="23"/>
    </row>
    <row r="29" spans="1:3" x14ac:dyDescent="0.2">
      <c r="C29" s="23"/>
    </row>
    <row r="30" spans="1:3" x14ac:dyDescent="0.2">
      <c r="C30" s="23"/>
    </row>
    <row r="31" spans="1:3" x14ac:dyDescent="0.2">
      <c r="C31" s="23"/>
    </row>
    <row r="32" spans="1:3" x14ac:dyDescent="0.2">
      <c r="C32" s="57"/>
    </row>
    <row r="33" spans="3:3" x14ac:dyDescent="0.2">
      <c r="C33" s="23"/>
    </row>
    <row r="34" spans="3:3" x14ac:dyDescent="0.2">
      <c r="C34" s="23"/>
    </row>
    <row r="35" spans="3:3" x14ac:dyDescent="0.2">
      <c r="C35" s="57"/>
    </row>
    <row r="36" spans="3:3" x14ac:dyDescent="0.2">
      <c r="C36" s="23"/>
    </row>
    <row r="37" spans="3:3" x14ac:dyDescent="0.2">
      <c r="C37" s="2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přehled daňových příjmů</vt:lpstr>
      <vt:lpstr>vývoj daňových příjmů</vt:lpstr>
      <vt:lpstr>dotace</vt:lpstr>
      <vt:lpstr>dotace MPR</vt:lpstr>
      <vt:lpstr>převody</vt:lpstr>
      <vt:lpstr>VFP</vt:lpstr>
      <vt:lpstr>zůstatky účtů</vt:lpstr>
      <vt:lpstr>pohyb na účtech</vt:lpstr>
      <vt:lpstr>rekapitulace</vt:lpstr>
      <vt:lpstr>přehled - úvěry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Kamila Nenutilová</cp:lastModifiedBy>
  <cp:lastPrinted>2021-04-15T06:41:34Z</cp:lastPrinted>
  <dcterms:created xsi:type="dcterms:W3CDTF">2020-03-09T08:29:12Z</dcterms:created>
  <dcterms:modified xsi:type="dcterms:W3CDTF">2021-04-15T06:55:59Z</dcterms:modified>
</cp:coreProperties>
</file>