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21\Rozpočet 2021\RO č. 6\ZM 15.12.2021\"/>
    </mc:Choice>
  </mc:AlternateContent>
  <xr:revisionPtr revIDLastSave="0" documentId="13_ncr:1_{378D6F47-B1A0-4CDE-A9EE-E530518A441A}" xr6:coauthVersionLast="45" xr6:coauthVersionMax="45" xr10:uidLastSave="{00000000-0000-0000-0000-000000000000}"/>
  <bookViews>
    <workbookView xWindow="-120" yWindow="-120" windowWidth="25440" windowHeight="15390" xr2:uid="{D628809A-99C0-4596-83C5-34BF5BF098AB}"/>
  </bookViews>
  <sheets>
    <sheet name="RozpUpr_SU" sheetId="2" r:id="rId1"/>
    <sheet name="Lis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68" i="2" l="1"/>
  <c r="K468" i="2"/>
  <c r="L468" i="2"/>
  <c r="L467" i="2"/>
  <c r="L505" i="2"/>
  <c r="L504" i="2"/>
  <c r="L460" i="2"/>
  <c r="L542" i="2" l="1"/>
  <c r="L536" i="2"/>
  <c r="L535" i="2"/>
  <c r="K536" i="2"/>
  <c r="L389" i="2"/>
  <c r="K389" i="2"/>
  <c r="L472" i="2"/>
  <c r="L475" i="2" s="1"/>
  <c r="L179" i="2"/>
  <c r="L177" i="2"/>
  <c r="K179" i="2"/>
  <c r="J447" i="2" l="1"/>
  <c r="L141" i="2"/>
  <c r="L139" i="2"/>
  <c r="K136" i="2"/>
  <c r="L136" i="2"/>
  <c r="L135" i="2"/>
  <c r="J136" i="2"/>
  <c r="L386" i="2" l="1"/>
  <c r="L385" i="2"/>
  <c r="K386" i="2"/>
  <c r="L390" i="2"/>
  <c r="K390" i="2"/>
  <c r="K510" i="2" l="1"/>
  <c r="J510" i="2"/>
  <c r="K475" i="2"/>
  <c r="J475" i="2"/>
  <c r="J542" i="2" s="1"/>
  <c r="K540" i="2"/>
  <c r="J540" i="2"/>
  <c r="K505" i="2"/>
  <c r="J505" i="2"/>
  <c r="K495" i="2"/>
  <c r="J495" i="2"/>
  <c r="K456" i="2"/>
  <c r="J456" i="2"/>
  <c r="K410" i="2"/>
  <c r="J410" i="2"/>
  <c r="K400" i="2"/>
  <c r="J400" i="2"/>
  <c r="K276" i="2"/>
  <c r="J276" i="2"/>
  <c r="K268" i="2"/>
  <c r="J268" i="2"/>
  <c r="K141" i="2"/>
  <c r="J141" i="2"/>
  <c r="J544" i="2" l="1"/>
  <c r="K542" i="2"/>
  <c r="K377" i="2"/>
  <c r="J377" i="2"/>
  <c r="L445" i="2"/>
  <c r="L447" i="2" s="1"/>
  <c r="L544" i="2" s="1"/>
  <c r="L444" i="2"/>
  <c r="K445" i="2"/>
  <c r="K447" i="2" s="1"/>
  <c r="K441" i="2"/>
  <c r="J441" i="2"/>
  <c r="K437" i="2"/>
  <c r="J437" i="2"/>
  <c r="K226" i="2"/>
  <c r="J226" i="2"/>
  <c r="J201" i="2"/>
  <c r="K201" i="2"/>
  <c r="K132" i="2"/>
  <c r="J132" i="2"/>
  <c r="K117" i="2"/>
  <c r="K119" i="2" s="1"/>
  <c r="K121" i="2" s="1"/>
  <c r="J117" i="2"/>
  <c r="J119" i="2" s="1"/>
  <c r="J121" i="2" s="1"/>
  <c r="K544" i="2" l="1"/>
  <c r="K85" i="2"/>
  <c r="K83" i="2"/>
  <c r="J85" i="2"/>
  <c r="J83" i="2"/>
</calcChain>
</file>

<file path=xl/sharedStrings.xml><?xml version="1.0" encoding="utf-8"?>
<sst xmlns="http://schemas.openxmlformats.org/spreadsheetml/2006/main" count="829" uniqueCount="737">
  <si>
    <t>00298328 Městský úřad Příbor</t>
  </si>
  <si>
    <t>Datum:23.11.2021</t>
  </si>
  <si>
    <t>Příjmy</t>
  </si>
  <si>
    <t>Daňové příjmy</t>
  </si>
  <si>
    <t>Skupina</t>
  </si>
  <si>
    <t>Ukazatel</t>
  </si>
  <si>
    <t>1111</t>
  </si>
  <si>
    <t>Daň z příjmů FO ze závislé činnosti</t>
  </si>
  <si>
    <t>1112</t>
  </si>
  <si>
    <t>Daň z příjmů FO ze samostatně výd. čin.</t>
  </si>
  <si>
    <t>1113</t>
  </si>
  <si>
    <t>Daň z příjmů FO vybíráná srážkou zvl.s.</t>
  </si>
  <si>
    <t>1121</t>
  </si>
  <si>
    <t>Daň z příjmu právnických osob</t>
  </si>
  <si>
    <t>1122</t>
  </si>
  <si>
    <t>Daň z příjmu právnických osob za obce</t>
  </si>
  <si>
    <t>1211</t>
  </si>
  <si>
    <t>Daň z přidané hodnoty</t>
  </si>
  <si>
    <t>1334</t>
  </si>
  <si>
    <t>Odvody za odnětí půdy ze ZPF</t>
  </si>
  <si>
    <t>1340</t>
  </si>
  <si>
    <t>Poplatek za likvidaci komunál. odpadu</t>
  </si>
  <si>
    <t>1341</t>
  </si>
  <si>
    <t>Místní poplatek ze psů</t>
  </si>
  <si>
    <t>1343</t>
  </si>
  <si>
    <t>Poplatek z užívání veřejn. prostranství</t>
  </si>
  <si>
    <t>1356</t>
  </si>
  <si>
    <t>Úhrady za dobývání nerostů, geol.práce</t>
  </si>
  <si>
    <t>1361</t>
  </si>
  <si>
    <t>Správní poplatky</t>
  </si>
  <si>
    <t>1381</t>
  </si>
  <si>
    <t>Daň z hazardních her</t>
  </si>
  <si>
    <t>1385</t>
  </si>
  <si>
    <t>Daň z technických her</t>
  </si>
  <si>
    <t>1511</t>
  </si>
  <si>
    <t>Daň z nemovitosti</t>
  </si>
  <si>
    <t>Celkem za skupinu</t>
  </si>
  <si>
    <t>Celkem za třídu Daňové příjmy</t>
  </si>
  <si>
    <t>Nedaňové příjmy</t>
  </si>
  <si>
    <t>1037P01</t>
  </si>
  <si>
    <t>Příjmy z prodeje dřeva z městských lesů</t>
  </si>
  <si>
    <t>2143P01</t>
  </si>
  <si>
    <t>Turistické informační centrum - služby</t>
  </si>
  <si>
    <t>2143P02</t>
  </si>
  <si>
    <t>Turistické inform. centrum- prodej zboží</t>
  </si>
  <si>
    <t>2169P01</t>
  </si>
  <si>
    <t>SÚ - sankční platby přijaté</t>
  </si>
  <si>
    <t>2310P01</t>
  </si>
  <si>
    <t>Pachtovné - vodovody</t>
  </si>
  <si>
    <t>2321P01</t>
  </si>
  <si>
    <t>Pachtovné - kanalizace</t>
  </si>
  <si>
    <t>2451_01</t>
  </si>
  <si>
    <t>Vratka půjčených fin.prostř. PO</t>
  </si>
  <si>
    <t>3113P01</t>
  </si>
  <si>
    <t>Vratka nevyčerpané dotace</t>
  </si>
  <si>
    <t>3314P01</t>
  </si>
  <si>
    <t>Městská knihovna - příjmy z činnosti</t>
  </si>
  <si>
    <t>3314P02</t>
  </si>
  <si>
    <t>Městská knihovna, vyúčtování energií</t>
  </si>
  <si>
    <t>3315P01</t>
  </si>
  <si>
    <t>RDSF - příjmy ze vstupného</t>
  </si>
  <si>
    <t>3315P02</t>
  </si>
  <si>
    <t>RDSF - vyúčtování energií</t>
  </si>
  <si>
    <t>3315P03</t>
  </si>
  <si>
    <t>Expozice v RDSF- dotace Nadace ČEZ</t>
  </si>
  <si>
    <t>3319P01</t>
  </si>
  <si>
    <t>Záležitosti kultury - příjmy u kult.akcí</t>
  </si>
  <si>
    <t>3319P02</t>
  </si>
  <si>
    <t>Přijaté neinvestiční dary</t>
  </si>
  <si>
    <t>3319P03</t>
  </si>
  <si>
    <t>Kulturní dům - vyúčtování energií</t>
  </si>
  <si>
    <t>3322P01</t>
  </si>
  <si>
    <t>Piaristický klášter - vyúčtování energií</t>
  </si>
  <si>
    <t>3349P01</t>
  </si>
  <si>
    <t>Měsíčník - příjem z reklam</t>
  </si>
  <si>
    <t>3429P01</t>
  </si>
  <si>
    <t>Koupaliště - vyúčtování energií</t>
  </si>
  <si>
    <t>3429P02</t>
  </si>
  <si>
    <t>Vratky veřejných finančních prostředků</t>
  </si>
  <si>
    <t>3612P01</t>
  </si>
  <si>
    <t>Příjmy z nájmu bytů a ostatní příjmy</t>
  </si>
  <si>
    <t>3612P03</t>
  </si>
  <si>
    <t>Vyúčtování energií - bytové hospodářství</t>
  </si>
  <si>
    <t>3613P01</t>
  </si>
  <si>
    <t>Příjmy z pronájmu ostatních nemovitostí</t>
  </si>
  <si>
    <t>3613P02</t>
  </si>
  <si>
    <t>Příjmy z pronájmu - Piaristický klášter</t>
  </si>
  <si>
    <t>3613P03</t>
  </si>
  <si>
    <t>Příjmy z pronájmu - osadní výbory</t>
  </si>
  <si>
    <t>3613P04</t>
  </si>
  <si>
    <t>Příjmy z pronájmu - kulturní dům</t>
  </si>
  <si>
    <t>3613P05</t>
  </si>
  <si>
    <t>Příjmy z pronájmu - piaristické zahrady</t>
  </si>
  <si>
    <t>3613P06</t>
  </si>
  <si>
    <t>Nebytové hospodářství - energie, paušály</t>
  </si>
  <si>
    <t>3613P08</t>
  </si>
  <si>
    <t>Nebytové hospodářství -pojistné události</t>
  </si>
  <si>
    <t>3632P01</t>
  </si>
  <si>
    <t>Příjmy za sociální pohřeb</t>
  </si>
  <si>
    <t>3633P01</t>
  </si>
  <si>
    <t>Výstavba a údržba místních inženýr. sítí</t>
  </si>
  <si>
    <t>3639P01</t>
  </si>
  <si>
    <t>Příjem z věcných břemen</t>
  </si>
  <si>
    <t>3639P02</t>
  </si>
  <si>
    <t>Příjmy z pronájmu pozemků</t>
  </si>
  <si>
    <t>3639P04</t>
  </si>
  <si>
    <t>Technické služby - vratka účel.příspěvku</t>
  </si>
  <si>
    <t>3639P05</t>
  </si>
  <si>
    <t>Lokalita Z43 - poplatky za přip. k DS</t>
  </si>
  <si>
    <t>3639P06</t>
  </si>
  <si>
    <t>TS - odvod z investičního fondu</t>
  </si>
  <si>
    <t>3722P02</t>
  </si>
  <si>
    <t>Poplatky za svoz KO OSVČ</t>
  </si>
  <si>
    <t>3722P05</t>
  </si>
  <si>
    <t>Vyúčtování přípojky - Sběrný dvůr Točna</t>
  </si>
  <si>
    <t>3722P06</t>
  </si>
  <si>
    <t>Kompostárna - vyúčtování výdajů</t>
  </si>
  <si>
    <t>3725P01</t>
  </si>
  <si>
    <t>Třídění odpadu - příj.nekapit.příspěvky</t>
  </si>
  <si>
    <t>3726P01</t>
  </si>
  <si>
    <t>Pachtovné - kompostárna Točna</t>
  </si>
  <si>
    <t>3749P01</t>
  </si>
  <si>
    <t>Pokuty inspekce ŽP dle zák. o přírodě</t>
  </si>
  <si>
    <t>5311P01</t>
  </si>
  <si>
    <t>Městská policie - pokuty</t>
  </si>
  <si>
    <t>5512P01</t>
  </si>
  <si>
    <t>Požární ochrana - náhrady za zásahy</t>
  </si>
  <si>
    <t>6171P01</t>
  </si>
  <si>
    <t>Sankční platby přij. od jiných subjektů</t>
  </si>
  <si>
    <t>6171P02</t>
  </si>
  <si>
    <t>Prodej krátkodobého a dDHM a zboží</t>
  </si>
  <si>
    <t>6171P03</t>
  </si>
  <si>
    <t>OV Hájov - příjmy z kult. akcí, vyúč. en</t>
  </si>
  <si>
    <t>6171P04</t>
  </si>
  <si>
    <t>Náklady řízení, radnice - vyúčt. energií</t>
  </si>
  <si>
    <t>6171P05</t>
  </si>
  <si>
    <t>OV Prchalov - vyúčtování energií</t>
  </si>
  <si>
    <t>6171P06</t>
  </si>
  <si>
    <t>Náhodilý příjem</t>
  </si>
  <si>
    <t>6171P07</t>
  </si>
  <si>
    <t>Poplatky za provozní náklady</t>
  </si>
  <si>
    <t>6171P08</t>
  </si>
  <si>
    <t>Příjaté náhrady pojistných událostí</t>
  </si>
  <si>
    <t>6310P01</t>
  </si>
  <si>
    <t>Úroky z finančních prostředků v bance</t>
  </si>
  <si>
    <t>6310P02</t>
  </si>
  <si>
    <t>Příjmy z úroků - sociální fond</t>
  </si>
  <si>
    <t>Celkem za třídu Nedaňové příjmy</t>
  </si>
  <si>
    <t>Kapitálové příjmy</t>
  </si>
  <si>
    <t>3613P07</t>
  </si>
  <si>
    <t>Příjmy z prodeje ost. nemovitých věcí</t>
  </si>
  <si>
    <t>3639P03</t>
  </si>
  <si>
    <t>Příjmy z prodeje pozemků</t>
  </si>
  <si>
    <t>3639P08</t>
  </si>
  <si>
    <t>Příjmy z prodeje nemovitosti</t>
  </si>
  <si>
    <t>3745P02</t>
  </si>
  <si>
    <t>Parčík u lávky -fin.dar Alliance laundry</t>
  </si>
  <si>
    <t>Celkem za třídu Kapitálové příjmy</t>
  </si>
  <si>
    <t>Přijaté transfery</t>
  </si>
  <si>
    <t>4111_03</t>
  </si>
  <si>
    <t>Kompenzační přísp. za snížení daň.příjmů</t>
  </si>
  <si>
    <t>4111_04</t>
  </si>
  <si>
    <t>Dotace na volby do Parlamentu ČR</t>
  </si>
  <si>
    <t>4112</t>
  </si>
  <si>
    <t>Transfer ze SR v rámci souhrnného vztahu</t>
  </si>
  <si>
    <t>4116_01</t>
  </si>
  <si>
    <t>Transfer na akceschopnost JSDH</t>
  </si>
  <si>
    <t>4116_02</t>
  </si>
  <si>
    <t>Dotace na regeneraci MPR</t>
  </si>
  <si>
    <t>4116_11</t>
  </si>
  <si>
    <t>Dotace MK - Knihovna 21. století</t>
  </si>
  <si>
    <t>4116_12</t>
  </si>
  <si>
    <t>Dotace na výkon sociální práce</t>
  </si>
  <si>
    <t>4116_16</t>
  </si>
  <si>
    <t>Dotace-Obnova místních komunik.v Příboře</t>
  </si>
  <si>
    <t>4116_17</t>
  </si>
  <si>
    <t>Dotace - Obec přátelská seniorům</t>
  </si>
  <si>
    <t>4116_18</t>
  </si>
  <si>
    <t>Neinvestiční dotace MŠ Kamarád</t>
  </si>
  <si>
    <t>4116_19</t>
  </si>
  <si>
    <t>Dotace - mimořádné ohodnocení MP</t>
  </si>
  <si>
    <t>4121</t>
  </si>
  <si>
    <t>4122_01</t>
  </si>
  <si>
    <t>Dotace - zab. akceschopnosti JSDH z MSK</t>
  </si>
  <si>
    <t>4122_03</t>
  </si>
  <si>
    <t>Dotace - oprava kašny na náměstí</t>
  </si>
  <si>
    <t>4216_06</t>
  </si>
  <si>
    <t>Dotace - SÚ radnice v Příboře - II.etapa</t>
  </si>
  <si>
    <t>4216_07</t>
  </si>
  <si>
    <t>Dotace - Sběrný dvůr Točna</t>
  </si>
  <si>
    <t>4216_08</t>
  </si>
  <si>
    <t>Dotace - Re - use centrum</t>
  </si>
  <si>
    <t>4216_09</t>
  </si>
  <si>
    <t>Dotace - Sportovní hřiště ul.Vrchlického</t>
  </si>
  <si>
    <t>4216_10</t>
  </si>
  <si>
    <t>Dotace- Cyklopr. Příbor-západ, realizace</t>
  </si>
  <si>
    <t>4216_11</t>
  </si>
  <si>
    <t>Dotace - Stanice JSDH Příbor</t>
  </si>
  <si>
    <t>Celkem za třídu Přijaté transfery</t>
  </si>
  <si>
    <t>Celkem Příjmy</t>
  </si>
  <si>
    <t>Výdaje</t>
  </si>
  <si>
    <t>Běžné výdaje</t>
  </si>
  <si>
    <t>1037</t>
  </si>
  <si>
    <t>Celospolečenské funkce lesů</t>
  </si>
  <si>
    <t>1037V01</t>
  </si>
  <si>
    <t>Těžba dřeva, pěstební aj. práce</t>
  </si>
  <si>
    <t>Celkem za skupinu Celospolečenské funkce lesů</t>
  </si>
  <si>
    <t>2143</t>
  </si>
  <si>
    <t>Cestovní ruch, turismus</t>
  </si>
  <si>
    <t>2143V01</t>
  </si>
  <si>
    <t>Cestovní ruch - propagace, Lášská brána</t>
  </si>
  <si>
    <t>Celkem za skupinu Cestovní ruch, turismus</t>
  </si>
  <si>
    <t>2212</t>
  </si>
  <si>
    <t>Silnice</t>
  </si>
  <si>
    <t>2212V01</t>
  </si>
  <si>
    <t>Opravy místních komunikací vč. značení</t>
  </si>
  <si>
    <t>Celkem za skupinu Silnice</t>
  </si>
  <si>
    <t>2219</t>
  </si>
  <si>
    <t>Záležitosti pozemních komunikací</t>
  </si>
  <si>
    <t>2219V01</t>
  </si>
  <si>
    <t>Pozemní komunikace- chodníky, parkoviště</t>
  </si>
  <si>
    <t>2219V20</t>
  </si>
  <si>
    <t>Cyklopropojení Příbor - západ -neinvest.</t>
  </si>
  <si>
    <t>Celkem za skupinu Záležitosti pozemních komunikací</t>
  </si>
  <si>
    <t>2221</t>
  </si>
  <si>
    <t>Provoz veřejné silniční dopravy</t>
  </si>
  <si>
    <t>2221V01</t>
  </si>
  <si>
    <t>Informační tabule u aut. zastávek- EE</t>
  </si>
  <si>
    <t>Celkem za skupinu Provoz veřejné silniční dopravy</t>
  </si>
  <si>
    <t>2292</t>
  </si>
  <si>
    <t>Dopravní obslužnost</t>
  </si>
  <si>
    <t>2292V01</t>
  </si>
  <si>
    <t>Zabezpečení územně dopravní obslužnosti</t>
  </si>
  <si>
    <t>2292V02</t>
  </si>
  <si>
    <t>Cyklobusy Nový Jičín - Bílá</t>
  </si>
  <si>
    <t>Celkem za skupinu Dopravní obslužnost</t>
  </si>
  <si>
    <t>2321</t>
  </si>
  <si>
    <t>Kanalizace</t>
  </si>
  <si>
    <t>2321V02</t>
  </si>
  <si>
    <t>Kanalizace - provoz ČOV na Hájově</t>
  </si>
  <si>
    <t>2321V03</t>
  </si>
  <si>
    <t>Evidence kanalizací</t>
  </si>
  <si>
    <t>2321V04</t>
  </si>
  <si>
    <t>Opravy kanalizací všeobecně</t>
  </si>
  <si>
    <t>Celkem za skupinu Kanalizace</t>
  </si>
  <si>
    <t>2333</t>
  </si>
  <si>
    <t>Úpravy drobných vodních toků</t>
  </si>
  <si>
    <t>2333V01</t>
  </si>
  <si>
    <t>Obsluha mlýnského náhonu</t>
  </si>
  <si>
    <t>2333V02</t>
  </si>
  <si>
    <t>2333V04</t>
  </si>
  <si>
    <t>Řešení škod a mimořádné opravy</t>
  </si>
  <si>
    <t>Celkem za skupinu Úpravy drobných vodních toků</t>
  </si>
  <si>
    <t>3111</t>
  </si>
  <si>
    <t>Mateřské školy</t>
  </si>
  <si>
    <t>3111V01</t>
  </si>
  <si>
    <t>MŠ Kamarád - příspěvek na provoz</t>
  </si>
  <si>
    <t>3111V02</t>
  </si>
  <si>
    <t>MŠ Pionýrů - příspěvek na provoz</t>
  </si>
  <si>
    <t>3111V11</t>
  </si>
  <si>
    <t>Mateřské školy - opravy majetku</t>
  </si>
  <si>
    <t>3111V12</t>
  </si>
  <si>
    <t>MŠ kamarád - neinvestiční účelová dotace</t>
  </si>
  <si>
    <t>Celkem za skupinu Mateřské školy</t>
  </si>
  <si>
    <t>3113</t>
  </si>
  <si>
    <t>Základní školy</t>
  </si>
  <si>
    <t>3113V01</t>
  </si>
  <si>
    <t>ZŠ Jičínská - příspěvek na provoz</t>
  </si>
  <si>
    <t>3113V02</t>
  </si>
  <si>
    <t>ZŠ Npor. Loma - příspěvek na provoz</t>
  </si>
  <si>
    <t>3113V03</t>
  </si>
  <si>
    <t>Společenské akce ve školství</t>
  </si>
  <si>
    <t>3113V04</t>
  </si>
  <si>
    <t>Fin. podpora akcí a soutěží ve školství</t>
  </si>
  <si>
    <t>3113V13</t>
  </si>
  <si>
    <t>Návratná finanční výpomoc - ZŠ Npor.Loma</t>
  </si>
  <si>
    <t>3113V14</t>
  </si>
  <si>
    <t>Sport. hřiště ul.Vrchlického -neinv.výd.</t>
  </si>
  <si>
    <t>3113V15</t>
  </si>
  <si>
    <t>ZŠJ -udržitelnost projektu Energ.úspory</t>
  </si>
  <si>
    <t>Celkem za skupinu Základní školy</t>
  </si>
  <si>
    <t>3141</t>
  </si>
  <si>
    <t>Školní jídelny</t>
  </si>
  <si>
    <t>3141V01</t>
  </si>
  <si>
    <t>ŠJ Komenského - příspěvek na provoz</t>
  </si>
  <si>
    <t>Celkem za skupinu Školní jídelny</t>
  </si>
  <si>
    <t>3314</t>
  </si>
  <si>
    <t>Městská knihovna</t>
  </si>
  <si>
    <t>3314V01</t>
  </si>
  <si>
    <t>Platy a související výdaje vč.nemocenské</t>
  </si>
  <si>
    <t>3314V04</t>
  </si>
  <si>
    <t>Knihovna - provozní výdaje vč. dotací</t>
  </si>
  <si>
    <t>Celkem za skupinu Městská knihovna</t>
  </si>
  <si>
    <t>3315</t>
  </si>
  <si>
    <t>Činnost muzeí a galerií</t>
  </si>
  <si>
    <t>3315V01</t>
  </si>
  <si>
    <t>Provoz RDSF, Piar.kl., Galerie v radnici</t>
  </si>
  <si>
    <t>Celkem za skupinu Činnost muzeí a galerií</t>
  </si>
  <si>
    <t>3319</t>
  </si>
  <si>
    <t>Záležitosti kultury</t>
  </si>
  <si>
    <t>3319V01</t>
  </si>
  <si>
    <t>Kulturní akce včetně služeb</t>
  </si>
  <si>
    <t>3319V02</t>
  </si>
  <si>
    <t>Kulturní dům - provoz</t>
  </si>
  <si>
    <t>3319V03</t>
  </si>
  <si>
    <t>Granty</t>
  </si>
  <si>
    <t>3319V04</t>
  </si>
  <si>
    <t>Družební styk</t>
  </si>
  <si>
    <t>3319V05</t>
  </si>
  <si>
    <t>Propagační nástroje - web + infokanál</t>
  </si>
  <si>
    <t>3319V07</t>
  </si>
  <si>
    <t>Dětské zastupitelstvo</t>
  </si>
  <si>
    <t>Celkem za skupinu Záležitosti kultury</t>
  </si>
  <si>
    <t>3322.1</t>
  </si>
  <si>
    <t>Zachování a obnova kult. památek - OIRSM</t>
  </si>
  <si>
    <t>3322V01</t>
  </si>
  <si>
    <t>Ostatní náklady v rámci MPR</t>
  </si>
  <si>
    <t>3322V02</t>
  </si>
  <si>
    <t>Program regenerace MPR- vl.pros.k dotaci</t>
  </si>
  <si>
    <t>3322V03</t>
  </si>
  <si>
    <t>Program regenerace MPR - dotace</t>
  </si>
  <si>
    <t>3322V04</t>
  </si>
  <si>
    <t>Příspěvky z rozpočtu města na MPR</t>
  </si>
  <si>
    <t>3322V07</t>
  </si>
  <si>
    <t>Oprava kašny na náměstí</t>
  </si>
  <si>
    <t>Celkem za skupinu Zachování a obnova kult. památek - OIRSM</t>
  </si>
  <si>
    <t>3322.2</t>
  </si>
  <si>
    <t>Zachování a obnova kult. památek - OBNF</t>
  </si>
  <si>
    <t>3322V05</t>
  </si>
  <si>
    <t>Údržba budovy Piaristického kláštera</t>
  </si>
  <si>
    <t>Celkem za skupinu Zachování a obnova kult. památek - OBNF</t>
  </si>
  <si>
    <t>3330</t>
  </si>
  <si>
    <t>Činnosti registr.církví, náb.společností</t>
  </si>
  <si>
    <t>3330V01</t>
  </si>
  <si>
    <t>Transfer Římskokatolické farnosti Příbor</t>
  </si>
  <si>
    <t>Celkem za skupinu Činnosti registr.církví, náb.společností</t>
  </si>
  <si>
    <t>3341</t>
  </si>
  <si>
    <t>Městská televize a městský rozhlas</t>
  </si>
  <si>
    <t>3341V01</t>
  </si>
  <si>
    <t>Realizace programu městské televize</t>
  </si>
  <si>
    <t>3341V02</t>
  </si>
  <si>
    <t>Sítě městského rozhlasu</t>
  </si>
  <si>
    <t>Celkem za skupinu Městská televize a městský rozhlas</t>
  </si>
  <si>
    <t>3349</t>
  </si>
  <si>
    <t>Měsíčník</t>
  </si>
  <si>
    <t>3349V01</t>
  </si>
  <si>
    <t>Celkem za skupinu Měsíčník</t>
  </si>
  <si>
    <t>3399</t>
  </si>
  <si>
    <t>Sbor pro občanské záležitosti</t>
  </si>
  <si>
    <t>3399V01</t>
  </si>
  <si>
    <t>Celkem za skupinu Sbor pro občanské záležitosti</t>
  </si>
  <si>
    <t>3421</t>
  </si>
  <si>
    <t>Využití volného času dětí a mládeže</t>
  </si>
  <si>
    <t>3421V01</t>
  </si>
  <si>
    <t>Středisko volného času Luna - příspěvek</t>
  </si>
  <si>
    <t>Celkem za skupinu Využití volného času dětí a mládeže</t>
  </si>
  <si>
    <t>3429</t>
  </si>
  <si>
    <t>Zájmová činnost</t>
  </si>
  <si>
    <t>3429V01</t>
  </si>
  <si>
    <t>Koupaliště - provoz, údržba</t>
  </si>
  <si>
    <t>3429V02</t>
  </si>
  <si>
    <t>Příspěvky společenským organizacím - VFP</t>
  </si>
  <si>
    <t>Celkem za skupinu Zájmová činnost</t>
  </si>
  <si>
    <t>3511</t>
  </si>
  <si>
    <t>Všeobecná ambulatní péče</t>
  </si>
  <si>
    <t>3511V01</t>
  </si>
  <si>
    <t>Podpora zřízení ordinace prakt. lékaře</t>
  </si>
  <si>
    <t>Celkem za skupinu Všeobecná ambulatní péče</t>
  </si>
  <si>
    <t>3612</t>
  </si>
  <si>
    <t>Bytové hospodářství</t>
  </si>
  <si>
    <t>3612V01</t>
  </si>
  <si>
    <t>Opravy a údržba bytového fondu</t>
  </si>
  <si>
    <t>Celkem za skupinu Bytové hospodářství</t>
  </si>
  <si>
    <t>3613</t>
  </si>
  <si>
    <t>Nebytové hospodářství</t>
  </si>
  <si>
    <t>3613V01</t>
  </si>
  <si>
    <t>Nebytové hospodářství - energie</t>
  </si>
  <si>
    <t>3613V02</t>
  </si>
  <si>
    <t>Nebytové hospodářství - Správa budov</t>
  </si>
  <si>
    <t>Celkem za skupinu Nebytové hospodářství</t>
  </si>
  <si>
    <t>3631</t>
  </si>
  <si>
    <t>Veřejné osvětlení</t>
  </si>
  <si>
    <t>3631V01</t>
  </si>
  <si>
    <t>Úpravy sítě veřejného osvětlení</t>
  </si>
  <si>
    <t>Celkem za skupinu Veřejné osvětlení</t>
  </si>
  <si>
    <t>3632</t>
  </si>
  <si>
    <t>Pohřebnictví</t>
  </si>
  <si>
    <t>3632V01</t>
  </si>
  <si>
    <t>Pohřebnictví - mimořádné pohřby</t>
  </si>
  <si>
    <t>Celkem za skupinu Pohřebnictví</t>
  </si>
  <si>
    <t>3633</t>
  </si>
  <si>
    <t>Výstavba a údržba inž. sítí</t>
  </si>
  <si>
    <t>3633V01</t>
  </si>
  <si>
    <t>Dílčí úpravy energetických zařízení</t>
  </si>
  <si>
    <t>Celkem za skupinu Výstavba a údržba inž. sítí</t>
  </si>
  <si>
    <t>3635</t>
  </si>
  <si>
    <t>Územní plánování + projekční práce</t>
  </si>
  <si>
    <t>3635V03</t>
  </si>
  <si>
    <t>Služby souvis. s projektovou dokumentací</t>
  </si>
  <si>
    <t>Celkem za skupinu Územní plánování + projekční práce</t>
  </si>
  <si>
    <t>3639</t>
  </si>
  <si>
    <t>Komunální služby, územní rozvoj</t>
  </si>
  <si>
    <t>3639V01</t>
  </si>
  <si>
    <t>Technické služby - příspěvek na provoz</t>
  </si>
  <si>
    <t>3639V02</t>
  </si>
  <si>
    <t>Nájmy pozemků placené městem</t>
  </si>
  <si>
    <t>3639V03</t>
  </si>
  <si>
    <t>Podlimitní věcná břemena</t>
  </si>
  <si>
    <t>3639V05</t>
  </si>
  <si>
    <t>Městský mobiliář</t>
  </si>
  <si>
    <t>3639V06</t>
  </si>
  <si>
    <t>Ostatní drobné opravy majetku města</t>
  </si>
  <si>
    <t>Celkem za skupinu Komunální služby, územní rozvoj</t>
  </si>
  <si>
    <t>3713</t>
  </si>
  <si>
    <t>Změny technologií vytápění</t>
  </si>
  <si>
    <t>3713V02</t>
  </si>
  <si>
    <t>Celkem za skupinu Změny technologií vytápění</t>
  </si>
  <si>
    <t>3722</t>
  </si>
  <si>
    <t>Sběr a svoz komunálních odpadů</t>
  </si>
  <si>
    <t>3722V01</t>
  </si>
  <si>
    <t>Monitoring - rekultivace skládky Točna</t>
  </si>
  <si>
    <t>3722V02</t>
  </si>
  <si>
    <t>Monitoring - skládka Skotnice</t>
  </si>
  <si>
    <t>3722V05</t>
  </si>
  <si>
    <t>Údržba svozových míst</t>
  </si>
  <si>
    <t>3722V06</t>
  </si>
  <si>
    <t>Likvidace vod z kompostárny</t>
  </si>
  <si>
    <t>3722V11</t>
  </si>
  <si>
    <t>Zahradní kompostéry pro občany</t>
  </si>
  <si>
    <t>3722V12</t>
  </si>
  <si>
    <t>Sběrný dvůr Točna, neinv. výdaje akce</t>
  </si>
  <si>
    <t>3722V13</t>
  </si>
  <si>
    <t>Re-use centrum, neinv. výdaje akce</t>
  </si>
  <si>
    <t>Celkem za skupinu Sběr a svoz komunálních odpadů</t>
  </si>
  <si>
    <t>3745</t>
  </si>
  <si>
    <t>Péče o vzhled obcí a veřej. zeleň</t>
  </si>
  <si>
    <t>3745V01</t>
  </si>
  <si>
    <t>Péče o vzhled obcí a veřejnou zeleň</t>
  </si>
  <si>
    <t>3745V04</t>
  </si>
  <si>
    <t>Parčík u lávky - revitalizace, běž.výd.</t>
  </si>
  <si>
    <t>Celkem za skupinu Péče o vzhled obcí a veřej. zeleň</t>
  </si>
  <si>
    <t>4312</t>
  </si>
  <si>
    <t>Odborné sociální poradenství</t>
  </si>
  <si>
    <t>4312V01</t>
  </si>
  <si>
    <t>Centrum pro ZP MSK, občan. poradna</t>
  </si>
  <si>
    <t>Celkem za skupinu Odborné sociální poradenství</t>
  </si>
  <si>
    <t>4344</t>
  </si>
  <si>
    <t>Sociální rehabilitace</t>
  </si>
  <si>
    <t>4344V01</t>
  </si>
  <si>
    <t>Slezská diakonie, soc. rehabilitace RÚT</t>
  </si>
  <si>
    <t>Celkem za skupinu Sociální rehabilitace</t>
  </si>
  <si>
    <t>4349</t>
  </si>
  <si>
    <t>Ostatní sociální péče a pomoc ostatním..</t>
  </si>
  <si>
    <t>4349V01</t>
  </si>
  <si>
    <t>Komunitní plánování soc. služeb ve městě</t>
  </si>
  <si>
    <t>4349V02</t>
  </si>
  <si>
    <t>VFP, finanč.dary v oblasti sociální péče</t>
  </si>
  <si>
    <t>Celkem za skupinu Ostatní sociální péče a pomoc ostatním..</t>
  </si>
  <si>
    <t>4350</t>
  </si>
  <si>
    <t>Domovy pro seniory</t>
  </si>
  <si>
    <t>4350V01</t>
  </si>
  <si>
    <t>Domov pro seniory Příbor a Hortenzie</t>
  </si>
  <si>
    <t>4350V02</t>
  </si>
  <si>
    <t>Seniorcentrum OASA</t>
  </si>
  <si>
    <t>Celkem za skupinu Domovy pro seniory</t>
  </si>
  <si>
    <t>4351</t>
  </si>
  <si>
    <t>Osobní asistence, pečovatelská služba...</t>
  </si>
  <si>
    <t>4351V01</t>
  </si>
  <si>
    <t>Diakonie ČCE, Pečovatelská služba Příbor</t>
  </si>
  <si>
    <t>Celkem za skupinu Osobní asistence, pečovatelská služba...</t>
  </si>
  <si>
    <t>4356</t>
  </si>
  <si>
    <t>Denní stacionáře a centra denních služeb</t>
  </si>
  <si>
    <t>4356V02</t>
  </si>
  <si>
    <t>Středisko soc.sl. Kopřivnice, denní st.</t>
  </si>
  <si>
    <t>Celkem za skupinu Denní stacionáře a centra denních služeb</t>
  </si>
  <si>
    <t>4357</t>
  </si>
  <si>
    <t>Domov pro osoby se zdravotním postižením</t>
  </si>
  <si>
    <t>4357V01</t>
  </si>
  <si>
    <t>Charita Ostrava, domov se zvl. režimem</t>
  </si>
  <si>
    <t>4357V02</t>
  </si>
  <si>
    <t>Medela - péče o seniory, o.p.s.</t>
  </si>
  <si>
    <t>Celkem za skupinu Domov pro osoby se zdravotním postižením</t>
  </si>
  <si>
    <t>4359</t>
  </si>
  <si>
    <t>Ostatní služby a činnosti v oblasti...</t>
  </si>
  <si>
    <t>4359V01</t>
  </si>
  <si>
    <t>Středisko soc.sl. Kopřivnice, odlehč.sl.</t>
  </si>
  <si>
    <t>Celkem za skupinu Ostatní služby a činnosti v oblasti...</t>
  </si>
  <si>
    <t>4371</t>
  </si>
  <si>
    <t>Raná péče a sociálně aktivizační...</t>
  </si>
  <si>
    <t>4371V01</t>
  </si>
  <si>
    <t>Společnost pro ranou péči, Ostrava</t>
  </si>
  <si>
    <t>4371V02</t>
  </si>
  <si>
    <t>Armáda spásy, soc.aktiviz.sl. pro rodiny</t>
  </si>
  <si>
    <t>Celkem za skupinu Raná péče a sociálně aktivizační...</t>
  </si>
  <si>
    <t>4374</t>
  </si>
  <si>
    <t>Azylové domy, nízkoprah.d.centra, nocl.</t>
  </si>
  <si>
    <t>4374V01</t>
  </si>
  <si>
    <t>Středisko soc. sl. Kopřivnice, azyl.dům</t>
  </si>
  <si>
    <t>4374V02</t>
  </si>
  <si>
    <t>"Máš čas?", z.s., nízk.denní centrum</t>
  </si>
  <si>
    <t>Celkem za skupinu Azylové domy, nízkoprah.d.centra, nocl.</t>
  </si>
  <si>
    <t>4377</t>
  </si>
  <si>
    <t>Sociálně terapeutické dílny</t>
  </si>
  <si>
    <t>4377V01</t>
  </si>
  <si>
    <t>Chráněné dílny EFFATHA Kopřivn., N.Jičín</t>
  </si>
  <si>
    <t>Celkem za skupinu Sociálně terapeutické dílny</t>
  </si>
  <si>
    <t>4378</t>
  </si>
  <si>
    <t>Terénní programy</t>
  </si>
  <si>
    <t>4378V01</t>
  </si>
  <si>
    <t>Renarkon, o.p.s., terénní program</t>
  </si>
  <si>
    <t>Celkem za skupinu Terénní programy</t>
  </si>
  <si>
    <t>4379</t>
  </si>
  <si>
    <t>4379V01</t>
  </si>
  <si>
    <t>Výkon opatrovnictví</t>
  </si>
  <si>
    <t>4379V02</t>
  </si>
  <si>
    <t>Projekt Obec přátelská seniorům - dotace</t>
  </si>
  <si>
    <t>5213</t>
  </si>
  <si>
    <t>Krizová opatření</t>
  </si>
  <si>
    <t>5213V01</t>
  </si>
  <si>
    <t>Celkem za skupinu Krizová opatření</t>
  </si>
  <si>
    <t>5269</t>
  </si>
  <si>
    <t>Ost.správa  hospod.opatř. pro kriz.stavy</t>
  </si>
  <si>
    <t>5269V01</t>
  </si>
  <si>
    <t>Humanit. pomoc subjekt. při živ.pohromě</t>
  </si>
  <si>
    <t>Celkem za skupinu Ost.správa  hospod.opatř. pro kriz.stavy</t>
  </si>
  <si>
    <t>5272</t>
  </si>
  <si>
    <t>Činnost orgánů krizového řízení...</t>
  </si>
  <si>
    <t>5272V01</t>
  </si>
  <si>
    <t>Činnost orgánů krizového řízení</t>
  </si>
  <si>
    <t>Celkem za skupinu Činnost orgánů krizového řízení...</t>
  </si>
  <si>
    <t>5311</t>
  </si>
  <si>
    <t>Městská policie + program prevence krim.</t>
  </si>
  <si>
    <t>5311V01</t>
  </si>
  <si>
    <t>5311V04</t>
  </si>
  <si>
    <t>Městská policie - provozní výdaje</t>
  </si>
  <si>
    <t>5311V05</t>
  </si>
  <si>
    <t>MP, Program prevence kriminality</t>
  </si>
  <si>
    <t>Celkem za skupinu Městská policie + program prevence krim.</t>
  </si>
  <si>
    <t>5512</t>
  </si>
  <si>
    <t>Požární ochrana</t>
  </si>
  <si>
    <t>5512V01</t>
  </si>
  <si>
    <t>Požární ochrana - platy vč. refundací</t>
  </si>
  <si>
    <t>5512V02</t>
  </si>
  <si>
    <t>Požární ochrana - soc. a zdrav.pojištění</t>
  </si>
  <si>
    <t>5512V03</t>
  </si>
  <si>
    <t>Požární ochrana - provozní výdaje</t>
  </si>
  <si>
    <t>Celkem za skupinu Požární ochrana</t>
  </si>
  <si>
    <t>6112</t>
  </si>
  <si>
    <t>Místní zastupitelské orgány</t>
  </si>
  <si>
    <t>6112V01</t>
  </si>
  <si>
    <t>Místní zastup.orgány- platy vč. odvodů</t>
  </si>
  <si>
    <t>6112V02</t>
  </si>
  <si>
    <t>Místní zastupitelské orgány - školení</t>
  </si>
  <si>
    <t>Celkem za skupinu Místní zastupitelské orgány</t>
  </si>
  <si>
    <t>6114</t>
  </si>
  <si>
    <t>Volby do Parlamentu ČR</t>
  </si>
  <si>
    <t>6114V01</t>
  </si>
  <si>
    <t>Volby do Parlamentu</t>
  </si>
  <si>
    <t>Celkem za skupinu Volby do Parlamentu ČR</t>
  </si>
  <si>
    <t>6171.1</t>
  </si>
  <si>
    <t>Činnost místní správy - OOSČ</t>
  </si>
  <si>
    <t>6171V01</t>
  </si>
  <si>
    <t>Provozní výdaje úřadu, OOSČ</t>
  </si>
  <si>
    <t>Celkem za skupinu Činnost místní správy - OOSČ</t>
  </si>
  <si>
    <t>6171.2</t>
  </si>
  <si>
    <t>Činnost místní správy - tajemník MÚ</t>
  </si>
  <si>
    <t>6171V04</t>
  </si>
  <si>
    <t>Čin.místní správy- Platy a souvis.výdaje</t>
  </si>
  <si>
    <t>6171V09</t>
  </si>
  <si>
    <t>Činnost místní správy - sociální fond</t>
  </si>
  <si>
    <t>Celkem za skupinu Činnost místní správy - tajemník MÚ</t>
  </si>
  <si>
    <t>6171.3</t>
  </si>
  <si>
    <t>Činnost místní správy - OISM</t>
  </si>
  <si>
    <t>6171V10</t>
  </si>
  <si>
    <t>Geografický informační systém, AmeServer</t>
  </si>
  <si>
    <t>6171V24</t>
  </si>
  <si>
    <t>SÚ radnice - II., neinvestiční výdaje</t>
  </si>
  <si>
    <t>Celkem za skupinu Činnost místní správy - OISM</t>
  </si>
  <si>
    <t>6171.4</t>
  </si>
  <si>
    <t>Činnost místní správy - OBNF</t>
  </si>
  <si>
    <t>6171V11</t>
  </si>
  <si>
    <t>Správa budovy radnice</t>
  </si>
  <si>
    <t>Celkem za skupinu Činnost místní správy - OBNF</t>
  </si>
  <si>
    <t>6171.5</t>
  </si>
  <si>
    <t>Další poplatky</t>
  </si>
  <si>
    <t>6171V12</t>
  </si>
  <si>
    <t>Poplaty související s majetkem (OF)</t>
  </si>
  <si>
    <t>6171V13</t>
  </si>
  <si>
    <t>Další poplatky (SÚ)</t>
  </si>
  <si>
    <t>6171V14</t>
  </si>
  <si>
    <t>Další poplatky (OISM)</t>
  </si>
  <si>
    <t>Celkem za skupinu Další poplatky</t>
  </si>
  <si>
    <t>6171.6</t>
  </si>
  <si>
    <t>OV Hájov, OV Prchalov</t>
  </si>
  <si>
    <t>6171V15</t>
  </si>
  <si>
    <t>OV Prchalov, běžné výdaje</t>
  </si>
  <si>
    <t>6171V16</t>
  </si>
  <si>
    <t>OV Hájov, běžné výdaje</t>
  </si>
  <si>
    <t>Celkem za skupinu OV Hájov, OV Prchalov</t>
  </si>
  <si>
    <t>6171.7</t>
  </si>
  <si>
    <t>Nákupy na komoditních burzách</t>
  </si>
  <si>
    <t>6171V17</t>
  </si>
  <si>
    <t>Nákup na burze komodit</t>
  </si>
  <si>
    <t>Celkem za skupinu Nákupy na komoditních burzách</t>
  </si>
  <si>
    <t>6171.8</t>
  </si>
  <si>
    <t>Činnost místní správy - VSP</t>
  </si>
  <si>
    <t>6171V22</t>
  </si>
  <si>
    <t>Výkon sociální práce</t>
  </si>
  <si>
    <t>Celkem za skupinu Činnost místní správy - VSP</t>
  </si>
  <si>
    <t>6310</t>
  </si>
  <si>
    <t>Uhrazené úroky z přijatého úvěru</t>
  </si>
  <si>
    <t>6310V01</t>
  </si>
  <si>
    <t>Splátky úroků z úvěrů</t>
  </si>
  <si>
    <t>6310V02</t>
  </si>
  <si>
    <t>Poplatky za vedené účty</t>
  </si>
  <si>
    <t>Celkem za skupinu Uhrazené úroky z přijatého úvěru</t>
  </si>
  <si>
    <t>6320</t>
  </si>
  <si>
    <t>Pojištění funkčně nespecifik. - souhrnné</t>
  </si>
  <si>
    <t>6320V01</t>
  </si>
  <si>
    <t>Pojištění - souhrnné pojištění</t>
  </si>
  <si>
    <t>Celkem za skupinu Pojištění funkčně nespecifik. - souhrnné</t>
  </si>
  <si>
    <t>6399</t>
  </si>
  <si>
    <t>Platby daní a poplatků st. rozpočtu</t>
  </si>
  <si>
    <t>6399V01</t>
  </si>
  <si>
    <t>Platby daní státnímu rozpočtu</t>
  </si>
  <si>
    <t>6399V02</t>
  </si>
  <si>
    <t>Daň z příjmů PO za obce</t>
  </si>
  <si>
    <t>Celkem za skupinu Platby daní a poplatků st. rozpočtu</t>
  </si>
  <si>
    <t>6402</t>
  </si>
  <si>
    <t>Finanční vypořádání minulých let</t>
  </si>
  <si>
    <t>6402V01</t>
  </si>
  <si>
    <t>Celkem za skupinu Finanční vypořádání minulých let</t>
  </si>
  <si>
    <t>6409.2</t>
  </si>
  <si>
    <t>Rezerva rozpočtu</t>
  </si>
  <si>
    <t>6409V01</t>
  </si>
  <si>
    <t>REZERVA ROZPOČTU</t>
  </si>
  <si>
    <t>Celkem za skupinu Rezerva rozpočtu</t>
  </si>
  <si>
    <t>Celkem za třídu Běžné výdaje</t>
  </si>
  <si>
    <t>Kapitálové výdaje</t>
  </si>
  <si>
    <t>2212V04</t>
  </si>
  <si>
    <t>SÚ ulic Křivá, Tržní, Pod Hradbami</t>
  </si>
  <si>
    <t>2212V05</t>
  </si>
  <si>
    <t>Úprava křiž.silnic III/04825 a III/04863</t>
  </si>
  <si>
    <t>2212V06</t>
  </si>
  <si>
    <t>SÚ ulice Karla Čapka</t>
  </si>
  <si>
    <t>2212V09</t>
  </si>
  <si>
    <t>SÚ ulic pod kostelem - ul. K. H. Máchy</t>
  </si>
  <si>
    <t>2212V11</t>
  </si>
  <si>
    <t>Silnice - další investiční akce</t>
  </si>
  <si>
    <t>2219V04</t>
  </si>
  <si>
    <t>Parkoviště u ZŠ Npor. Loma</t>
  </si>
  <si>
    <t>2219V10</t>
  </si>
  <si>
    <t>Cyklopropojení Příbor - západ</t>
  </si>
  <si>
    <t>2219V12</t>
  </si>
  <si>
    <t>Rekonstrukce chodníků na ul. Štefánikově</t>
  </si>
  <si>
    <t>2219V13</t>
  </si>
  <si>
    <t>Obnova lávky přes Kopřivničku</t>
  </si>
  <si>
    <t>2219V14</t>
  </si>
  <si>
    <t>Rekonstrukce ulice Vrchlického, 1. část</t>
  </si>
  <si>
    <t>2219V17</t>
  </si>
  <si>
    <t>Rekonstrukce chodníků</t>
  </si>
  <si>
    <t>2219V19</t>
  </si>
  <si>
    <t>Prodloužení zálivu aut.zast. U Tatry</t>
  </si>
  <si>
    <t>2219V21</t>
  </si>
  <si>
    <t>Pozemní komunikace -další inv.akce</t>
  </si>
  <si>
    <t>3113V05</t>
  </si>
  <si>
    <t>ZŠ Npor. Loma - předfinancování projektu</t>
  </si>
  <si>
    <t>3113V09</t>
  </si>
  <si>
    <t>Sportovní hřiště u ul. Vrchlického</t>
  </si>
  <si>
    <t>3113V11</t>
  </si>
  <si>
    <t>Rekonstrukce šk.družiny na ul. Sv.Čecha</t>
  </si>
  <si>
    <t>3113V12</t>
  </si>
  <si>
    <t>Přístřešek u šk. jídelny Npor. Loma</t>
  </si>
  <si>
    <t>3319V09</t>
  </si>
  <si>
    <t>Pořízení letního kina</t>
  </si>
  <si>
    <t>3429V04</t>
  </si>
  <si>
    <t>Discgolf</t>
  </si>
  <si>
    <t>3612V02</t>
  </si>
  <si>
    <t>Objekt čp. 247 na ul. Jičínská</t>
  </si>
  <si>
    <t>3613V05</t>
  </si>
  <si>
    <t>SÚ domu čp. 54 na ul. Jičínská</t>
  </si>
  <si>
    <t>3613V08</t>
  </si>
  <si>
    <t>Rekonstrukce domu čp. 118</t>
  </si>
  <si>
    <t>3613V09</t>
  </si>
  <si>
    <t>SÚ budovy čp. 1346 na ul. Dukelské</t>
  </si>
  <si>
    <t>3613V10</t>
  </si>
  <si>
    <t>Oprava budovy Technických služeb</t>
  </si>
  <si>
    <t>3613V11</t>
  </si>
  <si>
    <t>Oprava budovy TS - vnitřní prostory</t>
  </si>
  <si>
    <t>3631V06</t>
  </si>
  <si>
    <t>VO na ulici Frenštátské</t>
  </si>
  <si>
    <t>3631V07</t>
  </si>
  <si>
    <t>Rek.VO na sídlišti Npor.Loma-Šafaříkova</t>
  </si>
  <si>
    <t>3631V08</t>
  </si>
  <si>
    <t>Rozšíření VO Skotnice - Prchalov</t>
  </si>
  <si>
    <t>3635V01</t>
  </si>
  <si>
    <t>Projektové přípravy</t>
  </si>
  <si>
    <t>3639V04</t>
  </si>
  <si>
    <t>Výkupy pozemků</t>
  </si>
  <si>
    <t>3639V08</t>
  </si>
  <si>
    <t>Městský mobiliář - investice</t>
  </si>
  <si>
    <t>3713V01</t>
  </si>
  <si>
    <t>Projekt Kotlíková dotace</t>
  </si>
  <si>
    <t>3722V08</t>
  </si>
  <si>
    <t>Sběrný dvůr Točna</t>
  </si>
  <si>
    <t>3722V09</t>
  </si>
  <si>
    <t>Re-use centrum</t>
  </si>
  <si>
    <t>3722V10</t>
  </si>
  <si>
    <t>Kompostárna Točna - zpevnění ploch</t>
  </si>
  <si>
    <t>3745V03</t>
  </si>
  <si>
    <t>Parčík u lávky - revitalizace</t>
  </si>
  <si>
    <t>5311V08</t>
  </si>
  <si>
    <t>Obnova zařízení MP</t>
  </si>
  <si>
    <t>5512V04</t>
  </si>
  <si>
    <t>Stanice JSDH Příbor</t>
  </si>
  <si>
    <t>6171V03</t>
  </si>
  <si>
    <t>Výpočetní technika, stroje a zařízení</t>
  </si>
  <si>
    <t>6171V18</t>
  </si>
  <si>
    <t>SÚ radnice - II., SÚ a bezbariér. úpravy</t>
  </si>
  <si>
    <t>Celkem za třídu Kapitálové výdaje</t>
  </si>
  <si>
    <t>Celkem Výdaje</t>
  </si>
  <si>
    <t>Financování</t>
  </si>
  <si>
    <t>8115</t>
  </si>
  <si>
    <t>Změna stavu krátkodobých prostř. na BÚ</t>
  </si>
  <si>
    <t>8124</t>
  </si>
  <si>
    <t>Splátky úvěrů</t>
  </si>
  <si>
    <t>Celkem za třídu Financování</t>
  </si>
  <si>
    <t>Celkem Financování</t>
  </si>
  <si>
    <t>Návrh rozpočtového opatření č. 6 města Příbora na rok 2021</t>
  </si>
  <si>
    <t>Návrh RO č. 6 - RM 07.12.2021</t>
  </si>
  <si>
    <t>Schválený rozpočet - ZM 10.12.2020</t>
  </si>
  <si>
    <t>Schválené RO č. 1 - č. 5</t>
  </si>
  <si>
    <t>Upravený rozpočet po zapracování RO č. 6</t>
  </si>
  <si>
    <t>Veřejnoprávní smouvy s okolními obcemi</t>
  </si>
  <si>
    <t>Vratky účelových dotací SR</t>
  </si>
  <si>
    <t>2219V22</t>
  </si>
  <si>
    <t>SÚ předprostoru COOP a 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</si>
</sst>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right" vertical="center"/>
    </xf>
    <xf numFmtId="4" fontId="6" fillId="2" borderId="9" xfId="0" applyNumberFormat="1" applyFont="1" applyFill="1" applyBorder="1" applyAlignment="1">
      <alignment horizontal="right" vertical="center" wrapText="1"/>
    </xf>
    <xf numFmtId="4" fontId="6" fillId="3" borderId="9" xfId="0" applyNumberFormat="1" applyFont="1" applyFill="1" applyBorder="1" applyAlignment="1">
      <alignment horizontal="right" vertical="center" wrapText="1"/>
    </xf>
    <xf numFmtId="0" fontId="7" fillId="0" borderId="0" xfId="0" applyFont="1"/>
    <xf numFmtId="4" fontId="6" fillId="3" borderId="6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/>
    </xf>
    <xf numFmtId="4" fontId="4" fillId="4" borderId="6" xfId="0" applyNumberFormat="1" applyFont="1" applyFill="1" applyBorder="1" applyAlignment="1">
      <alignment horizontal="right" vertical="center"/>
    </xf>
    <xf numFmtId="4" fontId="6" fillId="4" borderId="9" xfId="0" applyNumberFormat="1" applyFont="1" applyFill="1" applyBorder="1" applyAlignment="1">
      <alignment horizontal="right" vertical="center"/>
    </xf>
    <xf numFmtId="4" fontId="4" fillId="4" borderId="7" xfId="0" applyNumberFormat="1" applyFont="1" applyFill="1" applyBorder="1" applyAlignment="1">
      <alignment horizontal="right" vertical="center"/>
    </xf>
    <xf numFmtId="4" fontId="9" fillId="3" borderId="9" xfId="0" applyNumberFormat="1" applyFont="1" applyFill="1" applyBorder="1" applyAlignment="1">
      <alignment horizontal="right" vertical="center" wrapText="1"/>
    </xf>
    <xf numFmtId="4" fontId="9" fillId="3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5E04F-22CC-4B93-A6FC-F6C847960FEC}">
  <sheetPr>
    <pageSetUpPr fitToPage="1"/>
  </sheetPr>
  <dimension ref="A1:L556"/>
  <sheetViews>
    <sheetView tabSelected="1" zoomScaleNormal="100" workbookViewId="0">
      <selection activeCell="J468" sqref="J468"/>
    </sheetView>
  </sheetViews>
  <sheetFormatPr defaultRowHeight="15" x14ac:dyDescent="0.25"/>
  <cols>
    <col min="1" max="1" width="8.7109375" customWidth="1"/>
    <col min="2" max="2" width="12.7109375" customWidth="1"/>
    <col min="3" max="3" width="4.7109375" customWidth="1"/>
    <col min="4" max="5" width="8.7109375" customWidth="1"/>
    <col min="6" max="8" width="10.7109375" customWidth="1"/>
    <col min="9" max="10" width="15.7109375" customWidth="1"/>
    <col min="11" max="11" width="15.7109375" style="22" customWidth="1"/>
    <col min="12" max="12" width="15.7109375" customWidth="1"/>
  </cols>
  <sheetData>
    <row r="1" spans="1:12" ht="15.75" x14ac:dyDescent="0.25">
      <c r="A1" s="37"/>
      <c r="B1" s="37"/>
      <c r="C1" s="39" t="s">
        <v>0</v>
      </c>
      <c r="D1" s="39"/>
      <c r="E1" s="39"/>
      <c r="F1" s="39"/>
      <c r="G1" s="39"/>
      <c r="H1" s="39"/>
      <c r="I1" s="39"/>
      <c r="J1" s="39"/>
      <c r="K1" s="17"/>
      <c r="L1" s="1" t="s">
        <v>1</v>
      </c>
    </row>
    <row r="2" spans="1:12" ht="16.5" thickBot="1" x14ac:dyDescent="0.3">
      <c r="A2" s="37"/>
      <c r="B2" s="37"/>
      <c r="C2" s="39"/>
      <c r="D2" s="39"/>
      <c r="E2" s="39"/>
      <c r="F2" s="39"/>
      <c r="G2" s="39"/>
      <c r="H2" s="39"/>
      <c r="I2" s="39"/>
      <c r="J2" s="39"/>
      <c r="K2" s="17"/>
      <c r="L2" s="1"/>
    </row>
    <row r="3" spans="1:12" ht="26.1" customHeight="1" thickBot="1" x14ac:dyDescent="0.3">
      <c r="A3" s="38" t="s">
        <v>728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26.1" customHeight="1" x14ac:dyDescent="0.25">
      <c r="A6" s="33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42" customHeight="1" x14ac:dyDescent="0.25">
      <c r="A7" s="34" t="s">
        <v>3</v>
      </c>
      <c r="B7" s="35"/>
      <c r="C7" s="35"/>
      <c r="D7" s="35"/>
      <c r="E7" s="35"/>
      <c r="F7" s="35"/>
      <c r="G7" s="35"/>
      <c r="H7" s="36"/>
      <c r="I7" s="2" t="s">
        <v>730</v>
      </c>
      <c r="J7" s="3" t="s">
        <v>731</v>
      </c>
      <c r="K7" s="18" t="s">
        <v>729</v>
      </c>
      <c r="L7" s="4" t="s">
        <v>732</v>
      </c>
    </row>
    <row r="8" spans="1:12" x14ac:dyDescent="0.25">
      <c r="A8" s="5" t="s">
        <v>4</v>
      </c>
      <c r="B8" s="42" t="s">
        <v>5</v>
      </c>
      <c r="C8" s="42"/>
      <c r="D8" s="42"/>
      <c r="E8" s="42"/>
      <c r="F8" s="42"/>
      <c r="G8" s="42"/>
      <c r="H8" s="42"/>
      <c r="I8" s="42"/>
      <c r="J8" s="42"/>
      <c r="K8" s="43"/>
      <c r="L8" s="44"/>
    </row>
    <row r="9" spans="1:12" x14ac:dyDescent="0.25">
      <c r="B9" s="7" t="s">
        <v>6</v>
      </c>
      <c r="C9" s="40" t="s">
        <v>7</v>
      </c>
      <c r="D9" s="40"/>
      <c r="E9" s="40"/>
      <c r="F9" s="40"/>
      <c r="G9" s="40"/>
      <c r="H9" s="41"/>
      <c r="I9" s="8">
        <v>30681000</v>
      </c>
      <c r="J9" s="9">
        <v>-16301000</v>
      </c>
      <c r="K9" s="19"/>
      <c r="L9" s="10">
        <v>14380000</v>
      </c>
    </row>
    <row r="10" spans="1:12" x14ac:dyDescent="0.25">
      <c r="B10" s="7" t="s">
        <v>8</v>
      </c>
      <c r="C10" s="40" t="s">
        <v>9</v>
      </c>
      <c r="D10" s="40"/>
      <c r="E10" s="40"/>
      <c r="F10" s="40"/>
      <c r="G10" s="40"/>
      <c r="H10" s="41"/>
      <c r="I10" s="8">
        <v>397000</v>
      </c>
      <c r="J10" s="9">
        <v>116000</v>
      </c>
      <c r="K10" s="19"/>
      <c r="L10" s="10">
        <v>513000</v>
      </c>
    </row>
    <row r="11" spans="1:12" x14ac:dyDescent="0.25">
      <c r="B11" s="7" t="s">
        <v>10</v>
      </c>
      <c r="C11" s="40" t="s">
        <v>11</v>
      </c>
      <c r="D11" s="40"/>
      <c r="E11" s="40"/>
      <c r="F11" s="40"/>
      <c r="G11" s="40"/>
      <c r="H11" s="41"/>
      <c r="I11" s="8">
        <v>3056000</v>
      </c>
      <c r="J11" s="9">
        <v>-176000</v>
      </c>
      <c r="K11" s="19"/>
      <c r="L11" s="10">
        <v>2880000</v>
      </c>
    </row>
    <row r="12" spans="1:12" x14ac:dyDescent="0.25">
      <c r="B12" s="7" t="s">
        <v>12</v>
      </c>
      <c r="C12" s="40" t="s">
        <v>13</v>
      </c>
      <c r="D12" s="40"/>
      <c r="E12" s="40"/>
      <c r="F12" s="40"/>
      <c r="G12" s="40"/>
      <c r="H12" s="41"/>
      <c r="I12" s="8">
        <v>17266000</v>
      </c>
      <c r="J12" s="9">
        <v>2722000</v>
      </c>
      <c r="K12" s="19"/>
      <c r="L12" s="10">
        <v>19988000</v>
      </c>
    </row>
    <row r="13" spans="1:12" x14ac:dyDescent="0.25">
      <c r="B13" s="7" t="s">
        <v>14</v>
      </c>
      <c r="C13" s="40" t="s">
        <v>15</v>
      </c>
      <c r="D13" s="40"/>
      <c r="E13" s="40"/>
      <c r="F13" s="40"/>
      <c r="G13" s="40"/>
      <c r="H13" s="41"/>
      <c r="I13" s="8">
        <v>0</v>
      </c>
      <c r="J13" s="9">
        <v>2540500</v>
      </c>
      <c r="K13" s="19"/>
      <c r="L13" s="10">
        <v>2540500</v>
      </c>
    </row>
    <row r="14" spans="1:12" x14ac:dyDescent="0.25">
      <c r="B14" s="7" t="s">
        <v>16</v>
      </c>
      <c r="C14" s="40" t="s">
        <v>17</v>
      </c>
      <c r="D14" s="40"/>
      <c r="E14" s="40"/>
      <c r="F14" s="40"/>
      <c r="G14" s="40"/>
      <c r="H14" s="41"/>
      <c r="I14" s="8">
        <v>55794000</v>
      </c>
      <c r="J14" s="9">
        <v>0</v>
      </c>
      <c r="K14" s="19"/>
      <c r="L14" s="10">
        <v>55794000</v>
      </c>
    </row>
    <row r="15" spans="1:12" x14ac:dyDescent="0.25">
      <c r="B15" s="7" t="s">
        <v>18</v>
      </c>
      <c r="C15" s="40" t="s">
        <v>19</v>
      </c>
      <c r="D15" s="40"/>
      <c r="E15" s="40"/>
      <c r="F15" s="40"/>
      <c r="G15" s="40"/>
      <c r="H15" s="41"/>
      <c r="I15" s="8">
        <v>5000</v>
      </c>
      <c r="J15" s="9">
        <v>0</v>
      </c>
      <c r="K15" s="19"/>
      <c r="L15" s="10">
        <v>5000</v>
      </c>
    </row>
    <row r="16" spans="1:12" x14ac:dyDescent="0.25">
      <c r="B16" s="7" t="s">
        <v>20</v>
      </c>
      <c r="C16" s="40" t="s">
        <v>21</v>
      </c>
      <c r="D16" s="40"/>
      <c r="E16" s="40"/>
      <c r="F16" s="40"/>
      <c r="G16" s="40"/>
      <c r="H16" s="41"/>
      <c r="I16" s="8">
        <v>4034000</v>
      </c>
      <c r="J16" s="9">
        <v>0</v>
      </c>
      <c r="K16" s="19"/>
      <c r="L16" s="10">
        <v>4034000</v>
      </c>
    </row>
    <row r="17" spans="1:12" x14ac:dyDescent="0.25">
      <c r="B17" s="7" t="s">
        <v>22</v>
      </c>
      <c r="C17" s="40" t="s">
        <v>23</v>
      </c>
      <c r="D17" s="40"/>
      <c r="E17" s="40"/>
      <c r="F17" s="40"/>
      <c r="G17" s="40"/>
      <c r="H17" s="41"/>
      <c r="I17" s="8">
        <v>253000</v>
      </c>
      <c r="J17" s="9">
        <v>0</v>
      </c>
      <c r="K17" s="19"/>
      <c r="L17" s="10">
        <v>253000</v>
      </c>
    </row>
    <row r="18" spans="1:12" x14ac:dyDescent="0.25">
      <c r="B18" s="7" t="s">
        <v>24</v>
      </c>
      <c r="C18" s="40" t="s">
        <v>25</v>
      </c>
      <c r="D18" s="40"/>
      <c r="E18" s="40"/>
      <c r="F18" s="40"/>
      <c r="G18" s="40"/>
      <c r="H18" s="41"/>
      <c r="I18" s="8">
        <v>190000</v>
      </c>
      <c r="J18" s="9">
        <v>0</v>
      </c>
      <c r="K18" s="19"/>
      <c r="L18" s="10">
        <v>190000</v>
      </c>
    </row>
    <row r="19" spans="1:12" x14ac:dyDescent="0.25">
      <c r="B19" s="7" t="s">
        <v>26</v>
      </c>
      <c r="C19" s="40" t="s">
        <v>27</v>
      </c>
      <c r="D19" s="40"/>
      <c r="E19" s="40"/>
      <c r="F19" s="40"/>
      <c r="G19" s="40"/>
      <c r="H19" s="41"/>
      <c r="I19" s="8">
        <v>550000</v>
      </c>
      <c r="J19" s="9">
        <v>1095000</v>
      </c>
      <c r="K19" s="19"/>
      <c r="L19" s="10">
        <v>1645000</v>
      </c>
    </row>
    <row r="20" spans="1:12" x14ac:dyDescent="0.25">
      <c r="B20" s="7" t="s">
        <v>28</v>
      </c>
      <c r="C20" s="40" t="s">
        <v>29</v>
      </c>
      <c r="D20" s="40"/>
      <c r="E20" s="40"/>
      <c r="F20" s="40"/>
      <c r="G20" s="40"/>
      <c r="H20" s="41"/>
      <c r="I20" s="8">
        <v>800000</v>
      </c>
      <c r="J20" s="9">
        <v>0</v>
      </c>
      <c r="K20" s="19"/>
      <c r="L20" s="10">
        <v>800000</v>
      </c>
    </row>
    <row r="21" spans="1:12" x14ac:dyDescent="0.25">
      <c r="B21" s="7" t="s">
        <v>30</v>
      </c>
      <c r="C21" s="40" t="s">
        <v>31</v>
      </c>
      <c r="D21" s="40"/>
      <c r="E21" s="40"/>
      <c r="F21" s="40"/>
      <c r="G21" s="40"/>
      <c r="H21" s="41"/>
      <c r="I21" s="8">
        <v>500000</v>
      </c>
      <c r="J21" s="9">
        <v>206000</v>
      </c>
      <c r="K21" s="19"/>
      <c r="L21" s="10">
        <v>706000</v>
      </c>
    </row>
    <row r="22" spans="1:12" x14ac:dyDescent="0.25">
      <c r="B22" s="7" t="s">
        <v>32</v>
      </c>
      <c r="C22" s="40" t="s">
        <v>33</v>
      </c>
      <c r="D22" s="40"/>
      <c r="E22" s="40"/>
      <c r="F22" s="40"/>
      <c r="G22" s="40"/>
      <c r="H22" s="41"/>
      <c r="I22" s="8">
        <v>1200000</v>
      </c>
      <c r="J22" s="9">
        <v>-1200000</v>
      </c>
      <c r="K22" s="19"/>
      <c r="L22" s="10">
        <v>0</v>
      </c>
    </row>
    <row r="23" spans="1:12" x14ac:dyDescent="0.25">
      <c r="B23" s="6" t="s">
        <v>34</v>
      </c>
      <c r="C23" s="47" t="s">
        <v>35</v>
      </c>
      <c r="D23" s="47"/>
      <c r="E23" s="47"/>
      <c r="F23" s="47"/>
      <c r="G23" s="47"/>
      <c r="H23" s="48"/>
      <c r="I23" s="8">
        <v>3724000</v>
      </c>
      <c r="J23" s="9">
        <v>0</v>
      </c>
      <c r="K23" s="19"/>
      <c r="L23" s="10">
        <v>3724000</v>
      </c>
    </row>
    <row r="24" spans="1:12" ht="15.95" customHeight="1" x14ac:dyDescent="0.25">
      <c r="A24" s="45" t="s">
        <v>36</v>
      </c>
      <c r="B24" s="43"/>
      <c r="C24" s="43"/>
      <c r="D24" s="43"/>
      <c r="E24" s="43"/>
      <c r="F24" s="43"/>
      <c r="G24" s="43"/>
      <c r="H24" s="46"/>
      <c r="I24" s="11">
        <v>118450000</v>
      </c>
      <c r="J24" s="12">
        <v>-10997500</v>
      </c>
      <c r="K24" s="20"/>
      <c r="L24" s="13">
        <v>107452500</v>
      </c>
    </row>
    <row r="25" spans="1:12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5.95" customHeight="1" x14ac:dyDescent="0.25">
      <c r="A26" s="49" t="s">
        <v>37</v>
      </c>
      <c r="B26" s="50"/>
      <c r="C26" s="50"/>
      <c r="D26" s="50"/>
      <c r="E26" s="50"/>
      <c r="F26" s="50"/>
      <c r="G26" s="50"/>
      <c r="H26" s="51"/>
      <c r="I26" s="14">
        <v>118450000</v>
      </c>
      <c r="J26" s="15">
        <v>-10997500</v>
      </c>
      <c r="K26" s="21"/>
      <c r="L26" s="16">
        <v>107452500</v>
      </c>
    </row>
    <row r="27" spans="1:12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42" customHeight="1" x14ac:dyDescent="0.25">
      <c r="A28" s="34" t="s">
        <v>38</v>
      </c>
      <c r="B28" s="35"/>
      <c r="C28" s="35"/>
      <c r="D28" s="35"/>
      <c r="E28" s="35"/>
      <c r="F28" s="35"/>
      <c r="G28" s="35"/>
      <c r="H28" s="36"/>
      <c r="I28" s="2" t="s">
        <v>730</v>
      </c>
      <c r="J28" s="3" t="s">
        <v>731</v>
      </c>
      <c r="K28" s="18" t="s">
        <v>729</v>
      </c>
      <c r="L28" s="4" t="s">
        <v>732</v>
      </c>
    </row>
    <row r="29" spans="1:12" x14ac:dyDescent="0.25">
      <c r="B29" s="7" t="s">
        <v>39</v>
      </c>
      <c r="C29" s="40" t="s">
        <v>40</v>
      </c>
      <c r="D29" s="40"/>
      <c r="E29" s="40"/>
      <c r="F29" s="40"/>
      <c r="G29" s="40"/>
      <c r="H29" s="41"/>
      <c r="I29" s="8">
        <v>230000</v>
      </c>
      <c r="J29" s="9">
        <v>-80000</v>
      </c>
      <c r="K29" s="19"/>
      <c r="L29" s="10">
        <v>150000</v>
      </c>
    </row>
    <row r="30" spans="1:12" x14ac:dyDescent="0.25">
      <c r="B30" s="7" t="s">
        <v>41</v>
      </c>
      <c r="C30" s="40" t="s">
        <v>42</v>
      </c>
      <c r="D30" s="40"/>
      <c r="E30" s="40"/>
      <c r="F30" s="40"/>
      <c r="G30" s="40"/>
      <c r="H30" s="41"/>
      <c r="I30" s="8">
        <v>90000</v>
      </c>
      <c r="J30" s="9">
        <v>0</v>
      </c>
      <c r="K30" s="19"/>
      <c r="L30" s="10">
        <v>90000</v>
      </c>
    </row>
    <row r="31" spans="1:12" x14ac:dyDescent="0.25">
      <c r="B31" s="7" t="s">
        <v>43</v>
      </c>
      <c r="C31" s="40" t="s">
        <v>44</v>
      </c>
      <c r="D31" s="40"/>
      <c r="E31" s="40"/>
      <c r="F31" s="40"/>
      <c r="G31" s="40"/>
      <c r="H31" s="41"/>
      <c r="I31" s="8">
        <v>100000</v>
      </c>
      <c r="J31" s="9">
        <v>0</v>
      </c>
      <c r="K31" s="19"/>
      <c r="L31" s="10">
        <v>100000</v>
      </c>
    </row>
    <row r="32" spans="1:12" x14ac:dyDescent="0.25">
      <c r="B32" s="7" t="s">
        <v>45</v>
      </c>
      <c r="C32" s="40" t="s">
        <v>46</v>
      </c>
      <c r="D32" s="40"/>
      <c r="E32" s="40"/>
      <c r="F32" s="40"/>
      <c r="G32" s="40"/>
      <c r="H32" s="41"/>
      <c r="I32" s="8">
        <v>0</v>
      </c>
      <c r="J32" s="9">
        <v>38000</v>
      </c>
      <c r="K32" s="19"/>
      <c r="L32" s="10">
        <v>38000</v>
      </c>
    </row>
    <row r="33" spans="2:12" x14ac:dyDescent="0.25">
      <c r="B33" s="7" t="s">
        <v>47</v>
      </c>
      <c r="C33" s="40" t="s">
        <v>48</v>
      </c>
      <c r="D33" s="40"/>
      <c r="E33" s="40"/>
      <c r="F33" s="40"/>
      <c r="G33" s="40"/>
      <c r="H33" s="41"/>
      <c r="I33" s="8">
        <v>0</v>
      </c>
      <c r="J33" s="9">
        <v>500</v>
      </c>
      <c r="K33" s="19"/>
      <c r="L33" s="10">
        <v>500</v>
      </c>
    </row>
    <row r="34" spans="2:12" x14ac:dyDescent="0.25">
      <c r="B34" s="7" t="s">
        <v>49</v>
      </c>
      <c r="C34" s="40" t="s">
        <v>50</v>
      </c>
      <c r="D34" s="40"/>
      <c r="E34" s="40"/>
      <c r="F34" s="40"/>
      <c r="G34" s="40"/>
      <c r="H34" s="41"/>
      <c r="I34" s="8">
        <v>0</v>
      </c>
      <c r="J34" s="9">
        <v>6500</v>
      </c>
      <c r="K34" s="19"/>
      <c r="L34" s="10">
        <v>6500</v>
      </c>
    </row>
    <row r="35" spans="2:12" x14ac:dyDescent="0.25">
      <c r="B35" s="7" t="s">
        <v>51</v>
      </c>
      <c r="C35" s="40" t="s">
        <v>52</v>
      </c>
      <c r="D35" s="40"/>
      <c r="E35" s="40"/>
      <c r="F35" s="40"/>
      <c r="G35" s="40"/>
      <c r="H35" s="41"/>
      <c r="I35" s="8">
        <v>500000</v>
      </c>
      <c r="J35" s="9">
        <v>0</v>
      </c>
      <c r="K35" s="19"/>
      <c r="L35" s="10">
        <v>500000</v>
      </c>
    </row>
    <row r="36" spans="2:12" x14ac:dyDescent="0.25">
      <c r="B36" s="7" t="s">
        <v>53</v>
      </c>
      <c r="C36" s="40" t="s">
        <v>54</v>
      </c>
      <c r="D36" s="40"/>
      <c r="E36" s="40"/>
      <c r="F36" s="40"/>
      <c r="G36" s="40"/>
      <c r="H36" s="41"/>
      <c r="I36" s="8">
        <v>0</v>
      </c>
      <c r="J36" s="9">
        <v>0</v>
      </c>
      <c r="K36" s="19">
        <v>236500</v>
      </c>
      <c r="L36" s="10">
        <v>236500</v>
      </c>
    </row>
    <row r="37" spans="2:12" x14ac:dyDescent="0.25">
      <c r="B37" s="7" t="s">
        <v>55</v>
      </c>
      <c r="C37" s="40" t="s">
        <v>56</v>
      </c>
      <c r="D37" s="40"/>
      <c r="E37" s="40"/>
      <c r="F37" s="40"/>
      <c r="G37" s="40"/>
      <c r="H37" s="41"/>
      <c r="I37" s="8">
        <v>172000</v>
      </c>
      <c r="J37" s="9">
        <v>0</v>
      </c>
      <c r="K37" s="19"/>
      <c r="L37" s="10">
        <v>172000</v>
      </c>
    </row>
    <row r="38" spans="2:12" x14ac:dyDescent="0.25">
      <c r="B38" s="7" t="s">
        <v>57</v>
      </c>
      <c r="C38" s="40" t="s">
        <v>58</v>
      </c>
      <c r="D38" s="40"/>
      <c r="E38" s="40"/>
      <c r="F38" s="40"/>
      <c r="G38" s="40"/>
      <c r="H38" s="41"/>
      <c r="I38" s="8">
        <v>0</v>
      </c>
      <c r="J38" s="9">
        <v>28500</v>
      </c>
      <c r="K38" s="19"/>
      <c r="L38" s="10">
        <v>28500</v>
      </c>
    </row>
    <row r="39" spans="2:12" x14ac:dyDescent="0.25">
      <c r="B39" s="7" t="s">
        <v>59</v>
      </c>
      <c r="C39" s="40" t="s">
        <v>60</v>
      </c>
      <c r="D39" s="40"/>
      <c r="E39" s="40"/>
      <c r="F39" s="40"/>
      <c r="G39" s="40"/>
      <c r="H39" s="41"/>
      <c r="I39" s="8">
        <v>80000</v>
      </c>
      <c r="J39" s="9">
        <v>-40000</v>
      </c>
      <c r="K39" s="19"/>
      <c r="L39" s="10">
        <v>40000</v>
      </c>
    </row>
    <row r="40" spans="2:12" x14ac:dyDescent="0.25">
      <c r="B40" s="7" t="s">
        <v>61</v>
      </c>
      <c r="C40" s="40" t="s">
        <v>62</v>
      </c>
      <c r="D40" s="40"/>
      <c r="E40" s="40"/>
      <c r="F40" s="40"/>
      <c r="G40" s="40"/>
      <c r="H40" s="41"/>
      <c r="I40" s="8">
        <v>0</v>
      </c>
      <c r="J40" s="9">
        <v>8000</v>
      </c>
      <c r="K40" s="19"/>
      <c r="L40" s="10">
        <v>8000</v>
      </c>
    </row>
    <row r="41" spans="2:12" x14ac:dyDescent="0.25">
      <c r="B41" s="7" t="s">
        <v>63</v>
      </c>
      <c r="C41" s="40" t="s">
        <v>64</v>
      </c>
      <c r="D41" s="40"/>
      <c r="E41" s="40"/>
      <c r="F41" s="40"/>
      <c r="G41" s="40"/>
      <c r="H41" s="41"/>
      <c r="I41" s="8">
        <v>0</v>
      </c>
      <c r="J41" s="9">
        <v>70000</v>
      </c>
      <c r="K41" s="19"/>
      <c r="L41" s="10">
        <v>70000</v>
      </c>
    </row>
    <row r="42" spans="2:12" x14ac:dyDescent="0.25">
      <c r="B42" s="7" t="s">
        <v>65</v>
      </c>
      <c r="C42" s="40" t="s">
        <v>66</v>
      </c>
      <c r="D42" s="40"/>
      <c r="E42" s="40"/>
      <c r="F42" s="40"/>
      <c r="G42" s="40"/>
      <c r="H42" s="41"/>
      <c r="I42" s="8">
        <v>441000</v>
      </c>
      <c r="J42" s="9">
        <v>-100000</v>
      </c>
      <c r="K42" s="19">
        <v>-221000</v>
      </c>
      <c r="L42" s="10">
        <v>120000</v>
      </c>
    </row>
    <row r="43" spans="2:12" x14ac:dyDescent="0.25">
      <c r="B43" s="7" t="s">
        <v>67</v>
      </c>
      <c r="C43" s="40" t="s">
        <v>68</v>
      </c>
      <c r="D43" s="40"/>
      <c r="E43" s="40"/>
      <c r="F43" s="40"/>
      <c r="G43" s="40"/>
      <c r="H43" s="41"/>
      <c r="I43" s="8">
        <v>0</v>
      </c>
      <c r="J43" s="9">
        <v>0</v>
      </c>
      <c r="K43" s="19">
        <v>40000</v>
      </c>
      <c r="L43" s="10">
        <v>40000</v>
      </c>
    </row>
    <row r="44" spans="2:12" x14ac:dyDescent="0.25">
      <c r="B44" s="7" t="s">
        <v>69</v>
      </c>
      <c r="C44" s="40" t="s">
        <v>70</v>
      </c>
      <c r="D44" s="40"/>
      <c r="E44" s="40"/>
      <c r="F44" s="40"/>
      <c r="G44" s="40"/>
      <c r="H44" s="41"/>
      <c r="I44" s="8">
        <v>0</v>
      </c>
      <c r="J44" s="9">
        <v>15000</v>
      </c>
      <c r="K44" s="19"/>
      <c r="L44" s="10">
        <v>15000</v>
      </c>
    </row>
    <row r="45" spans="2:12" x14ac:dyDescent="0.25">
      <c r="B45" s="7" t="s">
        <v>71</v>
      </c>
      <c r="C45" s="40" t="s">
        <v>72</v>
      </c>
      <c r="D45" s="40"/>
      <c r="E45" s="40"/>
      <c r="F45" s="40"/>
      <c r="G45" s="40"/>
      <c r="H45" s="41"/>
      <c r="I45" s="8">
        <v>0</v>
      </c>
      <c r="J45" s="9">
        <v>34500</v>
      </c>
      <c r="K45" s="19"/>
      <c r="L45" s="10">
        <v>34500</v>
      </c>
    </row>
    <row r="46" spans="2:12" x14ac:dyDescent="0.25">
      <c r="B46" s="7" t="s">
        <v>73</v>
      </c>
      <c r="C46" s="40" t="s">
        <v>74</v>
      </c>
      <c r="D46" s="40"/>
      <c r="E46" s="40"/>
      <c r="F46" s="40"/>
      <c r="G46" s="40"/>
      <c r="H46" s="41"/>
      <c r="I46" s="8">
        <v>40000</v>
      </c>
      <c r="J46" s="9">
        <v>0</v>
      </c>
      <c r="K46" s="19"/>
      <c r="L46" s="10">
        <v>40000</v>
      </c>
    </row>
    <row r="47" spans="2:12" x14ac:dyDescent="0.25">
      <c r="B47" s="7" t="s">
        <v>75</v>
      </c>
      <c r="C47" s="40" t="s">
        <v>76</v>
      </c>
      <c r="D47" s="40"/>
      <c r="E47" s="40"/>
      <c r="F47" s="40"/>
      <c r="G47" s="40"/>
      <c r="H47" s="41"/>
      <c r="I47" s="8">
        <v>0</v>
      </c>
      <c r="J47" s="9">
        <v>57000</v>
      </c>
      <c r="K47" s="19"/>
      <c r="L47" s="10">
        <v>57000</v>
      </c>
    </row>
    <row r="48" spans="2:12" x14ac:dyDescent="0.25">
      <c r="B48" s="7" t="s">
        <v>77</v>
      </c>
      <c r="C48" s="40" t="s">
        <v>78</v>
      </c>
      <c r="D48" s="40"/>
      <c r="E48" s="40"/>
      <c r="F48" s="40"/>
      <c r="G48" s="40"/>
      <c r="H48" s="41"/>
      <c r="I48" s="8">
        <v>0</v>
      </c>
      <c r="J48" s="9">
        <v>9000</v>
      </c>
      <c r="K48" s="19"/>
      <c r="L48" s="10">
        <v>9000</v>
      </c>
    </row>
    <row r="49" spans="2:12" x14ac:dyDescent="0.25">
      <c r="B49" s="7" t="s">
        <v>79</v>
      </c>
      <c r="C49" s="40" t="s">
        <v>80</v>
      </c>
      <c r="D49" s="40"/>
      <c r="E49" s="40"/>
      <c r="F49" s="40"/>
      <c r="G49" s="40"/>
      <c r="H49" s="41"/>
      <c r="I49" s="8">
        <v>28901000</v>
      </c>
      <c r="J49" s="9">
        <v>0</v>
      </c>
      <c r="K49" s="19"/>
      <c r="L49" s="10">
        <v>28901000</v>
      </c>
    </row>
    <row r="50" spans="2:12" x14ac:dyDescent="0.25">
      <c r="B50" s="7" t="s">
        <v>81</v>
      </c>
      <c r="C50" s="40" t="s">
        <v>82</v>
      </c>
      <c r="D50" s="40"/>
      <c r="E50" s="40"/>
      <c r="F50" s="40"/>
      <c r="G50" s="40"/>
      <c r="H50" s="41"/>
      <c r="I50" s="8">
        <v>0</v>
      </c>
      <c r="J50" s="9">
        <v>392500</v>
      </c>
      <c r="K50" s="19"/>
      <c r="L50" s="10">
        <v>392500</v>
      </c>
    </row>
    <row r="51" spans="2:12" x14ac:dyDescent="0.25">
      <c r="B51" s="7" t="s">
        <v>83</v>
      </c>
      <c r="C51" s="40" t="s">
        <v>84</v>
      </c>
      <c r="D51" s="40"/>
      <c r="E51" s="40"/>
      <c r="F51" s="40"/>
      <c r="G51" s="40"/>
      <c r="H51" s="41"/>
      <c r="I51" s="8">
        <v>1450000</v>
      </c>
      <c r="J51" s="9">
        <v>-44000</v>
      </c>
      <c r="K51" s="19"/>
      <c r="L51" s="10">
        <v>1406000</v>
      </c>
    </row>
    <row r="52" spans="2:12" x14ac:dyDescent="0.25">
      <c r="B52" s="7" t="s">
        <v>85</v>
      </c>
      <c r="C52" s="40" t="s">
        <v>86</v>
      </c>
      <c r="D52" s="40"/>
      <c r="E52" s="40"/>
      <c r="F52" s="40"/>
      <c r="G52" s="40"/>
      <c r="H52" s="41"/>
      <c r="I52" s="8">
        <v>5000</v>
      </c>
      <c r="J52" s="9">
        <v>0</v>
      </c>
      <c r="K52" s="19"/>
      <c r="L52" s="10">
        <v>5000</v>
      </c>
    </row>
    <row r="53" spans="2:12" x14ac:dyDescent="0.25">
      <c r="B53" s="7" t="s">
        <v>87</v>
      </c>
      <c r="C53" s="40" t="s">
        <v>88</v>
      </c>
      <c r="D53" s="40"/>
      <c r="E53" s="40"/>
      <c r="F53" s="40"/>
      <c r="G53" s="40"/>
      <c r="H53" s="41"/>
      <c r="I53" s="8">
        <v>10000</v>
      </c>
      <c r="J53" s="9">
        <v>0</v>
      </c>
      <c r="K53" s="19"/>
      <c r="L53" s="10">
        <v>10000</v>
      </c>
    </row>
    <row r="54" spans="2:12" x14ac:dyDescent="0.25">
      <c r="B54" s="7" t="s">
        <v>89</v>
      </c>
      <c r="C54" s="40" t="s">
        <v>90</v>
      </c>
      <c r="D54" s="40"/>
      <c r="E54" s="40"/>
      <c r="F54" s="40"/>
      <c r="G54" s="40"/>
      <c r="H54" s="41"/>
      <c r="I54" s="8">
        <v>200000</v>
      </c>
      <c r="J54" s="9">
        <v>-50000</v>
      </c>
      <c r="K54" s="19"/>
      <c r="L54" s="10">
        <v>150000</v>
      </c>
    </row>
    <row r="55" spans="2:12" x14ac:dyDescent="0.25">
      <c r="B55" s="7" t="s">
        <v>91</v>
      </c>
      <c r="C55" s="40" t="s">
        <v>92</v>
      </c>
      <c r="D55" s="40"/>
      <c r="E55" s="40"/>
      <c r="F55" s="40"/>
      <c r="G55" s="40"/>
      <c r="H55" s="41"/>
      <c r="I55" s="8">
        <v>23000</v>
      </c>
      <c r="J55" s="9">
        <v>0</v>
      </c>
      <c r="K55" s="19"/>
      <c r="L55" s="10">
        <v>23000</v>
      </c>
    </row>
    <row r="56" spans="2:12" x14ac:dyDescent="0.25">
      <c r="B56" s="7" t="s">
        <v>93</v>
      </c>
      <c r="C56" s="40" t="s">
        <v>94</v>
      </c>
      <c r="D56" s="40"/>
      <c r="E56" s="40"/>
      <c r="F56" s="40"/>
      <c r="G56" s="40"/>
      <c r="H56" s="41"/>
      <c r="I56" s="8">
        <v>570000</v>
      </c>
      <c r="J56" s="9">
        <v>157000</v>
      </c>
      <c r="K56" s="19"/>
      <c r="L56" s="10">
        <v>727000</v>
      </c>
    </row>
    <row r="57" spans="2:12" x14ac:dyDescent="0.25">
      <c r="B57" s="7" t="s">
        <v>95</v>
      </c>
      <c r="C57" s="40" t="s">
        <v>96</v>
      </c>
      <c r="D57" s="40"/>
      <c r="E57" s="40"/>
      <c r="F57" s="40"/>
      <c r="G57" s="40"/>
      <c r="H57" s="41"/>
      <c r="I57" s="8">
        <v>0</v>
      </c>
      <c r="J57" s="9">
        <v>92000</v>
      </c>
      <c r="K57" s="19"/>
      <c r="L57" s="10">
        <v>92000</v>
      </c>
    </row>
    <row r="58" spans="2:12" x14ac:dyDescent="0.25">
      <c r="B58" s="7" t="s">
        <v>97</v>
      </c>
      <c r="C58" s="40" t="s">
        <v>98</v>
      </c>
      <c r="D58" s="40"/>
      <c r="E58" s="40"/>
      <c r="F58" s="40"/>
      <c r="G58" s="40"/>
      <c r="H58" s="41"/>
      <c r="I58" s="8">
        <v>0</v>
      </c>
      <c r="J58" s="9">
        <v>16500</v>
      </c>
      <c r="K58" s="19"/>
      <c r="L58" s="10">
        <v>16500</v>
      </c>
    </row>
    <row r="59" spans="2:12" x14ac:dyDescent="0.25">
      <c r="B59" s="7" t="s">
        <v>99</v>
      </c>
      <c r="C59" s="40" t="s">
        <v>100</v>
      </c>
      <c r="D59" s="40"/>
      <c r="E59" s="40"/>
      <c r="F59" s="40"/>
      <c r="G59" s="40"/>
      <c r="H59" s="41"/>
      <c r="I59" s="8">
        <v>118000</v>
      </c>
      <c r="J59" s="9">
        <v>19000</v>
      </c>
      <c r="K59" s="19"/>
      <c r="L59" s="10">
        <v>137000</v>
      </c>
    </row>
    <row r="60" spans="2:12" x14ac:dyDescent="0.25">
      <c r="B60" s="7" t="s">
        <v>101</v>
      </c>
      <c r="C60" s="40" t="s">
        <v>102</v>
      </c>
      <c r="D60" s="40"/>
      <c r="E60" s="40"/>
      <c r="F60" s="40"/>
      <c r="G60" s="40"/>
      <c r="H60" s="41"/>
      <c r="I60" s="8">
        <v>10000</v>
      </c>
      <c r="J60" s="9">
        <v>172000</v>
      </c>
      <c r="K60" s="19"/>
      <c r="L60" s="10">
        <v>182000</v>
      </c>
    </row>
    <row r="61" spans="2:12" x14ac:dyDescent="0.25">
      <c r="B61" s="7" t="s">
        <v>103</v>
      </c>
      <c r="C61" s="40" t="s">
        <v>104</v>
      </c>
      <c r="D61" s="40"/>
      <c r="E61" s="40"/>
      <c r="F61" s="40"/>
      <c r="G61" s="40"/>
      <c r="H61" s="41"/>
      <c r="I61" s="8">
        <v>450000</v>
      </c>
      <c r="J61" s="9">
        <v>0</v>
      </c>
      <c r="K61" s="19"/>
      <c r="L61" s="10">
        <v>450000</v>
      </c>
    </row>
    <row r="62" spans="2:12" x14ac:dyDescent="0.25">
      <c r="B62" s="7" t="s">
        <v>105</v>
      </c>
      <c r="C62" s="40" t="s">
        <v>106</v>
      </c>
      <c r="D62" s="40"/>
      <c r="E62" s="40"/>
      <c r="F62" s="40"/>
      <c r="G62" s="40"/>
      <c r="H62" s="41"/>
      <c r="I62" s="8">
        <v>0</v>
      </c>
      <c r="J62" s="9">
        <v>125500</v>
      </c>
      <c r="K62" s="19"/>
      <c r="L62" s="10">
        <v>125500</v>
      </c>
    </row>
    <row r="63" spans="2:12" x14ac:dyDescent="0.25">
      <c r="B63" s="7" t="s">
        <v>107</v>
      </c>
      <c r="C63" s="40" t="s">
        <v>108</v>
      </c>
      <c r="D63" s="40"/>
      <c r="E63" s="40"/>
      <c r="F63" s="40"/>
      <c r="G63" s="40"/>
      <c r="H63" s="41"/>
      <c r="I63" s="8">
        <v>0</v>
      </c>
      <c r="J63" s="9">
        <v>50000</v>
      </c>
      <c r="K63" s="19"/>
      <c r="L63" s="10">
        <v>50000</v>
      </c>
    </row>
    <row r="64" spans="2:12" x14ac:dyDescent="0.25">
      <c r="B64" s="7" t="s">
        <v>109</v>
      </c>
      <c r="C64" s="40" t="s">
        <v>110</v>
      </c>
      <c r="D64" s="40"/>
      <c r="E64" s="40"/>
      <c r="F64" s="40"/>
      <c r="G64" s="40"/>
      <c r="H64" s="41"/>
      <c r="I64" s="8">
        <v>0</v>
      </c>
      <c r="J64" s="9">
        <v>1000000</v>
      </c>
      <c r="K64" s="19"/>
      <c r="L64" s="10">
        <v>1000000</v>
      </c>
    </row>
    <row r="65" spans="2:12" x14ac:dyDescent="0.25">
      <c r="B65" s="7" t="s">
        <v>111</v>
      </c>
      <c r="C65" s="40" t="s">
        <v>112</v>
      </c>
      <c r="D65" s="40"/>
      <c r="E65" s="40"/>
      <c r="F65" s="40"/>
      <c r="G65" s="40"/>
      <c r="H65" s="41"/>
      <c r="I65" s="8">
        <v>0</v>
      </c>
      <c r="J65" s="9">
        <v>500</v>
      </c>
      <c r="K65" s="19"/>
      <c r="L65" s="10">
        <v>500</v>
      </c>
    </row>
    <row r="66" spans="2:12" x14ac:dyDescent="0.25">
      <c r="B66" s="7" t="s">
        <v>113</v>
      </c>
      <c r="C66" s="40" t="s">
        <v>114</v>
      </c>
      <c r="D66" s="40"/>
      <c r="E66" s="40"/>
      <c r="F66" s="40"/>
      <c r="G66" s="40"/>
      <c r="H66" s="41"/>
      <c r="I66" s="8">
        <v>0</v>
      </c>
      <c r="J66" s="9">
        <v>9500</v>
      </c>
      <c r="K66" s="19"/>
      <c r="L66" s="10">
        <v>9500</v>
      </c>
    </row>
    <row r="67" spans="2:12" x14ac:dyDescent="0.25">
      <c r="B67" s="7" t="s">
        <v>115</v>
      </c>
      <c r="C67" s="40" t="s">
        <v>116</v>
      </c>
      <c r="D67" s="40"/>
      <c r="E67" s="40"/>
      <c r="F67" s="40"/>
      <c r="G67" s="40"/>
      <c r="H67" s="41"/>
      <c r="I67" s="8">
        <v>0</v>
      </c>
      <c r="J67" s="9">
        <v>13500</v>
      </c>
      <c r="K67" s="19"/>
      <c r="L67" s="10">
        <v>13500</v>
      </c>
    </row>
    <row r="68" spans="2:12" x14ac:dyDescent="0.25">
      <c r="B68" s="7" t="s">
        <v>117</v>
      </c>
      <c r="C68" s="40" t="s">
        <v>118</v>
      </c>
      <c r="D68" s="40"/>
      <c r="E68" s="40"/>
      <c r="F68" s="40"/>
      <c r="G68" s="40"/>
      <c r="H68" s="41"/>
      <c r="I68" s="8">
        <v>1000000</v>
      </c>
      <c r="J68" s="9">
        <v>550000</v>
      </c>
      <c r="K68" s="19"/>
      <c r="L68" s="10">
        <v>1550000</v>
      </c>
    </row>
    <row r="69" spans="2:12" x14ac:dyDescent="0.25">
      <c r="B69" s="7" t="s">
        <v>119</v>
      </c>
      <c r="C69" s="40" t="s">
        <v>120</v>
      </c>
      <c r="D69" s="40"/>
      <c r="E69" s="40"/>
      <c r="F69" s="40"/>
      <c r="G69" s="40"/>
      <c r="H69" s="41"/>
      <c r="I69" s="8">
        <v>121000</v>
      </c>
      <c r="J69" s="9">
        <v>0</v>
      </c>
      <c r="K69" s="19"/>
      <c r="L69" s="10">
        <v>121000</v>
      </c>
    </row>
    <row r="70" spans="2:12" x14ac:dyDescent="0.25">
      <c r="B70" s="7" t="s">
        <v>121</v>
      </c>
      <c r="C70" s="40" t="s">
        <v>122</v>
      </c>
      <c r="D70" s="40"/>
      <c r="E70" s="40"/>
      <c r="F70" s="40"/>
      <c r="G70" s="40"/>
      <c r="H70" s="41"/>
      <c r="I70" s="8">
        <v>0</v>
      </c>
      <c r="J70" s="9">
        <v>1000</v>
      </c>
      <c r="K70" s="19"/>
      <c r="L70" s="10">
        <v>1000</v>
      </c>
    </row>
    <row r="71" spans="2:12" x14ac:dyDescent="0.25">
      <c r="B71" s="7" t="s">
        <v>123</v>
      </c>
      <c r="C71" s="40" t="s">
        <v>124</v>
      </c>
      <c r="D71" s="40"/>
      <c r="E71" s="40"/>
      <c r="F71" s="40"/>
      <c r="G71" s="40"/>
      <c r="H71" s="41"/>
      <c r="I71" s="8">
        <v>150000</v>
      </c>
      <c r="J71" s="9">
        <v>0</v>
      </c>
      <c r="K71" s="19"/>
      <c r="L71" s="10">
        <v>150000</v>
      </c>
    </row>
    <row r="72" spans="2:12" x14ac:dyDescent="0.25">
      <c r="B72" s="7" t="s">
        <v>125</v>
      </c>
      <c r="C72" s="40" t="s">
        <v>126</v>
      </c>
      <c r="D72" s="40"/>
      <c r="E72" s="40"/>
      <c r="F72" s="40"/>
      <c r="G72" s="40"/>
      <c r="H72" s="41"/>
      <c r="I72" s="8">
        <v>60000</v>
      </c>
      <c r="J72" s="9">
        <v>29500</v>
      </c>
      <c r="K72" s="19"/>
      <c r="L72" s="10">
        <v>89500</v>
      </c>
    </row>
    <row r="73" spans="2:12" x14ac:dyDescent="0.25">
      <c r="B73" s="7" t="s">
        <v>127</v>
      </c>
      <c r="C73" s="40" t="s">
        <v>128</v>
      </c>
      <c r="D73" s="40"/>
      <c r="E73" s="40"/>
      <c r="F73" s="40"/>
      <c r="G73" s="40"/>
      <c r="H73" s="41"/>
      <c r="I73" s="8">
        <v>0</v>
      </c>
      <c r="J73" s="9">
        <v>14500</v>
      </c>
      <c r="K73" s="19"/>
      <c r="L73" s="10">
        <v>14500</v>
      </c>
    </row>
    <row r="74" spans="2:12" x14ac:dyDescent="0.25">
      <c r="B74" s="7" t="s">
        <v>129</v>
      </c>
      <c r="C74" s="40" t="s">
        <v>130</v>
      </c>
      <c r="D74" s="40"/>
      <c r="E74" s="40"/>
      <c r="F74" s="40"/>
      <c r="G74" s="40"/>
      <c r="H74" s="41"/>
      <c r="I74" s="8">
        <v>0</v>
      </c>
      <c r="J74" s="9">
        <v>500</v>
      </c>
      <c r="K74" s="19"/>
      <c r="L74" s="10">
        <v>500</v>
      </c>
    </row>
    <row r="75" spans="2:12" x14ac:dyDescent="0.25">
      <c r="B75" s="7" t="s">
        <v>131</v>
      </c>
      <c r="C75" s="40" t="s">
        <v>132</v>
      </c>
      <c r="D75" s="40"/>
      <c r="E75" s="40"/>
      <c r="F75" s="40"/>
      <c r="G75" s="40"/>
      <c r="H75" s="41"/>
      <c r="I75" s="8">
        <v>0</v>
      </c>
      <c r="J75" s="9">
        <v>19000</v>
      </c>
      <c r="K75" s="19"/>
      <c r="L75" s="10">
        <v>19000</v>
      </c>
    </row>
    <row r="76" spans="2:12" x14ac:dyDescent="0.25">
      <c r="B76" s="7" t="s">
        <v>133</v>
      </c>
      <c r="C76" s="40" t="s">
        <v>134</v>
      </c>
      <c r="D76" s="40"/>
      <c r="E76" s="40"/>
      <c r="F76" s="40"/>
      <c r="G76" s="40"/>
      <c r="H76" s="41"/>
      <c r="I76" s="8">
        <v>0</v>
      </c>
      <c r="J76" s="9">
        <v>310000</v>
      </c>
      <c r="K76" s="19"/>
      <c r="L76" s="10">
        <v>310000</v>
      </c>
    </row>
    <row r="77" spans="2:12" x14ac:dyDescent="0.25">
      <c r="B77" s="7" t="s">
        <v>135</v>
      </c>
      <c r="C77" s="40" t="s">
        <v>136</v>
      </c>
      <c r="D77" s="40"/>
      <c r="E77" s="40"/>
      <c r="F77" s="40"/>
      <c r="G77" s="40"/>
      <c r="H77" s="41"/>
      <c r="I77" s="8">
        <v>0</v>
      </c>
      <c r="J77" s="9">
        <v>1000</v>
      </c>
      <c r="K77" s="19"/>
      <c r="L77" s="10">
        <v>1000</v>
      </c>
    </row>
    <row r="78" spans="2:12" x14ac:dyDescent="0.25">
      <c r="B78" s="7" t="s">
        <v>137</v>
      </c>
      <c r="C78" s="40" t="s">
        <v>138</v>
      </c>
      <c r="D78" s="40"/>
      <c r="E78" s="40"/>
      <c r="F78" s="40"/>
      <c r="G78" s="40"/>
      <c r="H78" s="41"/>
      <c r="I78" s="8">
        <v>0</v>
      </c>
      <c r="J78" s="9">
        <v>10000</v>
      </c>
      <c r="K78" s="19"/>
      <c r="L78" s="10">
        <v>10000</v>
      </c>
    </row>
    <row r="79" spans="2:12" x14ac:dyDescent="0.25">
      <c r="B79" s="7" t="s">
        <v>139</v>
      </c>
      <c r="C79" s="40" t="s">
        <v>140</v>
      </c>
      <c r="D79" s="40"/>
      <c r="E79" s="40"/>
      <c r="F79" s="40"/>
      <c r="G79" s="40"/>
      <c r="H79" s="41"/>
      <c r="I79" s="8">
        <v>0</v>
      </c>
      <c r="J79" s="9">
        <v>4000</v>
      </c>
      <c r="K79" s="19"/>
      <c r="L79" s="10">
        <v>4000</v>
      </c>
    </row>
    <row r="80" spans="2:12" x14ac:dyDescent="0.25">
      <c r="B80" s="7" t="s">
        <v>141</v>
      </c>
      <c r="C80" s="40" t="s">
        <v>142</v>
      </c>
      <c r="D80" s="40"/>
      <c r="E80" s="40"/>
      <c r="F80" s="40"/>
      <c r="G80" s="40"/>
      <c r="H80" s="41"/>
      <c r="I80" s="8">
        <v>0</v>
      </c>
      <c r="J80" s="9">
        <v>4500</v>
      </c>
      <c r="K80" s="19"/>
      <c r="L80" s="10">
        <v>4500</v>
      </c>
    </row>
    <row r="81" spans="1:12" x14ac:dyDescent="0.25">
      <c r="B81" s="7" t="s">
        <v>143</v>
      </c>
      <c r="C81" s="40" t="s">
        <v>144</v>
      </c>
      <c r="D81" s="40"/>
      <c r="E81" s="40"/>
      <c r="F81" s="40"/>
      <c r="G81" s="40"/>
      <c r="H81" s="41"/>
      <c r="I81" s="8">
        <v>0</v>
      </c>
      <c r="J81" s="9">
        <v>31500</v>
      </c>
      <c r="K81" s="19"/>
      <c r="L81" s="10">
        <v>31500</v>
      </c>
    </row>
    <row r="82" spans="1:12" x14ac:dyDescent="0.25">
      <c r="B82" s="6" t="s">
        <v>145</v>
      </c>
      <c r="C82" s="47" t="s">
        <v>146</v>
      </c>
      <c r="D82" s="47"/>
      <c r="E82" s="47"/>
      <c r="F82" s="47"/>
      <c r="G82" s="47"/>
      <c r="H82" s="48"/>
      <c r="I82" s="8">
        <v>0</v>
      </c>
      <c r="J82" s="9">
        <v>500</v>
      </c>
      <c r="K82" s="19"/>
      <c r="L82" s="10">
        <v>500</v>
      </c>
    </row>
    <row r="83" spans="1:12" ht="15.95" customHeight="1" x14ac:dyDescent="0.25">
      <c r="A83" s="45" t="s">
        <v>36</v>
      </c>
      <c r="B83" s="43"/>
      <c r="C83" s="43"/>
      <c r="D83" s="43"/>
      <c r="E83" s="43"/>
      <c r="F83" s="43"/>
      <c r="G83" s="43"/>
      <c r="H83" s="46"/>
      <c r="I83" s="11">
        <v>34721000</v>
      </c>
      <c r="J83" s="12">
        <f>SUM(J29:J82)</f>
        <v>2977000</v>
      </c>
      <c r="K83" s="20">
        <f>SUM(K29:K82)</f>
        <v>55500</v>
      </c>
      <c r="L83" s="13">
        <v>37753500</v>
      </c>
    </row>
    <row r="84" spans="1:12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ht="15.95" customHeight="1" x14ac:dyDescent="0.25">
      <c r="A85" s="49" t="s">
        <v>147</v>
      </c>
      <c r="B85" s="50"/>
      <c r="C85" s="50"/>
      <c r="D85" s="50"/>
      <c r="E85" s="50"/>
      <c r="F85" s="50"/>
      <c r="G85" s="50"/>
      <c r="H85" s="51"/>
      <c r="I85" s="14">
        <v>34721000</v>
      </c>
      <c r="J85" s="15">
        <f>J83</f>
        <v>2977000</v>
      </c>
      <c r="K85" s="21">
        <f>K83</f>
        <v>55500</v>
      </c>
      <c r="L85" s="16">
        <v>37753500</v>
      </c>
    </row>
    <row r="86" spans="1:12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ht="42" customHeight="1" x14ac:dyDescent="0.25">
      <c r="A87" s="34" t="s">
        <v>148</v>
      </c>
      <c r="B87" s="35"/>
      <c r="C87" s="35"/>
      <c r="D87" s="35"/>
      <c r="E87" s="35"/>
      <c r="F87" s="35"/>
      <c r="G87" s="35"/>
      <c r="H87" s="36"/>
      <c r="I87" s="2" t="s">
        <v>730</v>
      </c>
      <c r="J87" s="3" t="s">
        <v>731</v>
      </c>
      <c r="K87" s="18" t="s">
        <v>729</v>
      </c>
      <c r="L87" s="4" t="s">
        <v>732</v>
      </c>
    </row>
    <row r="88" spans="1:12" x14ac:dyDescent="0.25">
      <c r="B88" s="7" t="s">
        <v>149</v>
      </c>
      <c r="C88" s="40" t="s">
        <v>150</v>
      </c>
      <c r="D88" s="40"/>
      <c r="E88" s="40"/>
      <c r="F88" s="40"/>
      <c r="G88" s="40"/>
      <c r="H88" s="41"/>
      <c r="I88" s="8">
        <v>0</v>
      </c>
      <c r="J88" s="9">
        <v>0</v>
      </c>
      <c r="K88" s="19"/>
      <c r="L88" s="10">
        <v>0</v>
      </c>
    </row>
    <row r="89" spans="1:12" x14ac:dyDescent="0.25">
      <c r="B89" s="7" t="s">
        <v>151</v>
      </c>
      <c r="C89" s="40" t="s">
        <v>152</v>
      </c>
      <c r="D89" s="40"/>
      <c r="E89" s="40"/>
      <c r="F89" s="40"/>
      <c r="G89" s="40"/>
      <c r="H89" s="41"/>
      <c r="I89" s="8">
        <v>1000000</v>
      </c>
      <c r="J89" s="9">
        <v>10766000</v>
      </c>
      <c r="K89" s="19"/>
      <c r="L89" s="10">
        <v>11766000</v>
      </c>
    </row>
    <row r="90" spans="1:12" x14ac:dyDescent="0.25">
      <c r="B90" s="7" t="s">
        <v>153</v>
      </c>
      <c r="C90" s="40" t="s">
        <v>154</v>
      </c>
      <c r="D90" s="40"/>
      <c r="E90" s="40"/>
      <c r="F90" s="40"/>
      <c r="G90" s="40"/>
      <c r="H90" s="41"/>
      <c r="I90" s="8">
        <v>0</v>
      </c>
      <c r="J90" s="9">
        <v>6050000</v>
      </c>
      <c r="K90" s="19"/>
      <c r="L90" s="10">
        <v>6050000</v>
      </c>
    </row>
    <row r="91" spans="1:12" x14ac:dyDescent="0.25">
      <c r="B91" s="6" t="s">
        <v>155</v>
      </c>
      <c r="C91" s="47" t="s">
        <v>156</v>
      </c>
      <c r="D91" s="47"/>
      <c r="E91" s="47"/>
      <c r="F91" s="47"/>
      <c r="G91" s="47"/>
      <c r="H91" s="48"/>
      <c r="I91" s="8">
        <v>0</v>
      </c>
      <c r="J91" s="9">
        <v>170000</v>
      </c>
      <c r="K91" s="19"/>
      <c r="L91" s="10">
        <v>170000</v>
      </c>
    </row>
    <row r="92" spans="1:12" ht="15.95" customHeight="1" x14ac:dyDescent="0.25">
      <c r="A92" s="45" t="s">
        <v>36</v>
      </c>
      <c r="B92" s="43"/>
      <c r="C92" s="43"/>
      <c r="D92" s="43"/>
      <c r="E92" s="43"/>
      <c r="F92" s="43"/>
      <c r="G92" s="43"/>
      <c r="H92" s="46"/>
      <c r="I92" s="11">
        <v>1000000</v>
      </c>
      <c r="J92" s="12">
        <v>16986000</v>
      </c>
      <c r="K92" s="20"/>
      <c r="L92" s="13">
        <v>17986000</v>
      </c>
    </row>
    <row r="93" spans="1:12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ht="15.95" customHeight="1" x14ac:dyDescent="0.25">
      <c r="A94" s="49" t="s">
        <v>157</v>
      </c>
      <c r="B94" s="50"/>
      <c r="C94" s="50"/>
      <c r="D94" s="50"/>
      <c r="E94" s="50"/>
      <c r="F94" s="50"/>
      <c r="G94" s="50"/>
      <c r="H94" s="51"/>
      <c r="I94" s="14">
        <v>1000000</v>
      </c>
      <c r="J94" s="15">
        <v>16986000</v>
      </c>
      <c r="K94" s="21"/>
      <c r="L94" s="16">
        <v>17986000</v>
      </c>
    </row>
    <row r="95" spans="1:12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ht="42" customHeight="1" x14ac:dyDescent="0.25">
      <c r="A96" s="34" t="s">
        <v>158</v>
      </c>
      <c r="B96" s="35"/>
      <c r="C96" s="35"/>
      <c r="D96" s="35"/>
      <c r="E96" s="35"/>
      <c r="F96" s="35"/>
      <c r="G96" s="35"/>
      <c r="H96" s="36"/>
      <c r="I96" s="2" t="s">
        <v>730</v>
      </c>
      <c r="J96" s="3" t="s">
        <v>731</v>
      </c>
      <c r="K96" s="18" t="s">
        <v>729</v>
      </c>
      <c r="L96" s="4" t="s">
        <v>732</v>
      </c>
    </row>
    <row r="97" spans="2:12" x14ac:dyDescent="0.25">
      <c r="B97" s="7" t="s">
        <v>159</v>
      </c>
      <c r="C97" s="40" t="s">
        <v>160</v>
      </c>
      <c r="D97" s="40"/>
      <c r="E97" s="40"/>
      <c r="F97" s="40"/>
      <c r="G97" s="40"/>
      <c r="H97" s="41"/>
      <c r="I97" s="8">
        <v>0</v>
      </c>
      <c r="J97" s="9">
        <v>1733500</v>
      </c>
      <c r="K97" s="19">
        <v>75500</v>
      </c>
      <c r="L97" s="10">
        <v>1809000</v>
      </c>
    </row>
    <row r="98" spans="2:12" x14ac:dyDescent="0.25">
      <c r="B98" s="7" t="s">
        <v>161</v>
      </c>
      <c r="C98" s="40" t="s">
        <v>162</v>
      </c>
      <c r="D98" s="40"/>
      <c r="E98" s="40"/>
      <c r="F98" s="40"/>
      <c r="G98" s="40"/>
      <c r="H98" s="41"/>
      <c r="I98" s="8">
        <v>0</v>
      </c>
      <c r="J98" s="9">
        <v>330000</v>
      </c>
      <c r="K98" s="19"/>
      <c r="L98" s="10">
        <v>330000</v>
      </c>
    </row>
    <row r="99" spans="2:12" x14ac:dyDescent="0.25">
      <c r="B99" s="7" t="s">
        <v>163</v>
      </c>
      <c r="C99" s="40" t="s">
        <v>164</v>
      </c>
      <c r="D99" s="40"/>
      <c r="E99" s="40"/>
      <c r="F99" s="40"/>
      <c r="G99" s="40"/>
      <c r="H99" s="41"/>
      <c r="I99" s="8">
        <v>7559000</v>
      </c>
      <c r="J99" s="9">
        <v>0</v>
      </c>
      <c r="K99" s="19"/>
      <c r="L99" s="10">
        <v>7559000</v>
      </c>
    </row>
    <row r="100" spans="2:12" x14ac:dyDescent="0.25">
      <c r="B100" s="7" t="s">
        <v>165</v>
      </c>
      <c r="C100" s="40" t="s">
        <v>166</v>
      </c>
      <c r="D100" s="40"/>
      <c r="E100" s="40"/>
      <c r="F100" s="40"/>
      <c r="G100" s="40"/>
      <c r="H100" s="41"/>
      <c r="I100" s="8">
        <v>150000</v>
      </c>
      <c r="J100" s="9">
        <v>0</v>
      </c>
      <c r="K100" s="19">
        <v>122500</v>
      </c>
      <c r="L100" s="10">
        <v>272500</v>
      </c>
    </row>
    <row r="101" spans="2:12" x14ac:dyDescent="0.25">
      <c r="B101" s="7" t="s">
        <v>167</v>
      </c>
      <c r="C101" s="40" t="s">
        <v>168</v>
      </c>
      <c r="D101" s="40"/>
      <c r="E101" s="40"/>
      <c r="F101" s="40"/>
      <c r="G101" s="40"/>
      <c r="H101" s="41"/>
      <c r="I101" s="8">
        <v>0</v>
      </c>
      <c r="J101" s="9">
        <v>2035000</v>
      </c>
      <c r="K101" s="19"/>
      <c r="L101" s="10">
        <v>2035000</v>
      </c>
    </row>
    <row r="102" spans="2:12" x14ac:dyDescent="0.25">
      <c r="B102" s="7" t="s">
        <v>169</v>
      </c>
      <c r="C102" s="40" t="s">
        <v>170</v>
      </c>
      <c r="D102" s="40"/>
      <c r="E102" s="40"/>
      <c r="F102" s="40"/>
      <c r="G102" s="40"/>
      <c r="H102" s="41"/>
      <c r="I102" s="8">
        <v>0</v>
      </c>
      <c r="J102" s="9">
        <v>12000</v>
      </c>
      <c r="K102" s="19"/>
      <c r="L102" s="10">
        <v>12000</v>
      </c>
    </row>
    <row r="103" spans="2:12" x14ac:dyDescent="0.25">
      <c r="B103" s="7" t="s">
        <v>171</v>
      </c>
      <c r="C103" s="40" t="s">
        <v>172</v>
      </c>
      <c r="D103" s="40"/>
      <c r="E103" s="40"/>
      <c r="F103" s="40"/>
      <c r="G103" s="40"/>
      <c r="H103" s="41"/>
      <c r="I103" s="8">
        <v>0</v>
      </c>
      <c r="J103" s="9">
        <v>623500</v>
      </c>
      <c r="K103" s="19"/>
      <c r="L103" s="10">
        <v>623500</v>
      </c>
    </row>
    <row r="104" spans="2:12" x14ac:dyDescent="0.25">
      <c r="B104" s="7" t="s">
        <v>173</v>
      </c>
      <c r="C104" s="40" t="s">
        <v>174</v>
      </c>
      <c r="D104" s="40"/>
      <c r="E104" s="40"/>
      <c r="F104" s="40"/>
      <c r="G104" s="40"/>
      <c r="H104" s="41"/>
      <c r="I104" s="8">
        <v>0</v>
      </c>
      <c r="J104" s="9">
        <v>3238000</v>
      </c>
      <c r="K104" s="19"/>
      <c r="L104" s="10">
        <v>3238000</v>
      </c>
    </row>
    <row r="105" spans="2:12" x14ac:dyDescent="0.25">
      <c r="B105" s="7" t="s">
        <v>175</v>
      </c>
      <c r="C105" s="40" t="s">
        <v>176</v>
      </c>
      <c r="D105" s="40"/>
      <c r="E105" s="40"/>
      <c r="F105" s="40"/>
      <c r="G105" s="40"/>
      <c r="H105" s="41"/>
      <c r="I105" s="8">
        <v>0</v>
      </c>
      <c r="J105" s="9">
        <v>270000</v>
      </c>
      <c r="K105" s="19"/>
      <c r="L105" s="10">
        <v>270000</v>
      </c>
    </row>
    <row r="106" spans="2:12" x14ac:dyDescent="0.25">
      <c r="B106" s="7" t="s">
        <v>177</v>
      </c>
      <c r="C106" s="40" t="s">
        <v>178</v>
      </c>
      <c r="D106" s="40"/>
      <c r="E106" s="40"/>
      <c r="F106" s="40"/>
      <c r="G106" s="40"/>
      <c r="H106" s="41"/>
      <c r="I106" s="8">
        <v>0</v>
      </c>
      <c r="J106" s="9">
        <v>450000</v>
      </c>
      <c r="K106" s="19"/>
      <c r="L106" s="10">
        <v>450000</v>
      </c>
    </row>
    <row r="107" spans="2:12" x14ac:dyDescent="0.25">
      <c r="B107" s="7" t="s">
        <v>179</v>
      </c>
      <c r="C107" s="40" t="s">
        <v>180</v>
      </c>
      <c r="D107" s="40"/>
      <c r="E107" s="40"/>
      <c r="F107" s="40"/>
      <c r="G107" s="40"/>
      <c r="H107" s="41"/>
      <c r="I107" s="8">
        <v>0</v>
      </c>
      <c r="J107" s="9">
        <v>45000</v>
      </c>
      <c r="K107" s="19"/>
      <c r="L107" s="10">
        <v>45000</v>
      </c>
    </row>
    <row r="108" spans="2:12" x14ac:dyDescent="0.25">
      <c r="B108" s="7" t="s">
        <v>181</v>
      </c>
      <c r="C108" s="52" t="s">
        <v>733</v>
      </c>
      <c r="D108" s="52"/>
      <c r="E108" s="52"/>
      <c r="F108" s="52"/>
      <c r="G108" s="52"/>
      <c r="H108" s="53"/>
      <c r="I108" s="8">
        <v>0</v>
      </c>
      <c r="J108" s="9">
        <v>3500</v>
      </c>
      <c r="K108" s="19">
        <v>5000</v>
      </c>
      <c r="L108" s="10">
        <v>8500</v>
      </c>
    </row>
    <row r="109" spans="2:12" x14ac:dyDescent="0.25">
      <c r="B109" s="7" t="s">
        <v>182</v>
      </c>
      <c r="C109" s="40" t="s">
        <v>183</v>
      </c>
      <c r="D109" s="40"/>
      <c r="E109" s="40"/>
      <c r="F109" s="40"/>
      <c r="G109" s="40"/>
      <c r="H109" s="41"/>
      <c r="I109" s="8">
        <v>0</v>
      </c>
      <c r="J109" s="9">
        <v>50000</v>
      </c>
      <c r="K109" s="19"/>
      <c r="L109" s="10">
        <v>50000</v>
      </c>
    </row>
    <row r="110" spans="2:12" x14ac:dyDescent="0.25">
      <c r="B110" s="7" t="s">
        <v>184</v>
      </c>
      <c r="C110" s="40" t="s">
        <v>185</v>
      </c>
      <c r="D110" s="40"/>
      <c r="E110" s="40"/>
      <c r="F110" s="40"/>
      <c r="G110" s="40"/>
      <c r="H110" s="41"/>
      <c r="I110" s="8">
        <v>0</v>
      </c>
      <c r="J110" s="9">
        <v>100000</v>
      </c>
      <c r="K110" s="19"/>
      <c r="L110" s="10">
        <v>100000</v>
      </c>
    </row>
    <row r="111" spans="2:12" x14ac:dyDescent="0.25">
      <c r="B111" s="7" t="s">
        <v>186</v>
      </c>
      <c r="C111" s="40" t="s">
        <v>187</v>
      </c>
      <c r="D111" s="40"/>
      <c r="E111" s="40"/>
      <c r="F111" s="40"/>
      <c r="G111" s="40"/>
      <c r="H111" s="41"/>
      <c r="I111" s="8">
        <v>0</v>
      </c>
      <c r="J111" s="9">
        <v>1787000</v>
      </c>
      <c r="K111" s="19"/>
      <c r="L111" s="10">
        <v>1787000</v>
      </c>
    </row>
    <row r="112" spans="2:12" x14ac:dyDescent="0.25">
      <c r="B112" s="7" t="s">
        <v>188</v>
      </c>
      <c r="C112" s="40" t="s">
        <v>189</v>
      </c>
      <c r="D112" s="40"/>
      <c r="E112" s="40"/>
      <c r="F112" s="40"/>
      <c r="G112" s="40"/>
      <c r="H112" s="41"/>
      <c r="I112" s="8">
        <v>11000000</v>
      </c>
      <c r="J112" s="9">
        <v>-3921000</v>
      </c>
      <c r="K112" s="19"/>
      <c r="L112" s="10">
        <v>7079000</v>
      </c>
    </row>
    <row r="113" spans="1:12" x14ac:dyDescent="0.25">
      <c r="B113" s="7" t="s">
        <v>190</v>
      </c>
      <c r="C113" s="40" t="s">
        <v>191</v>
      </c>
      <c r="D113" s="40"/>
      <c r="E113" s="40"/>
      <c r="F113" s="40"/>
      <c r="G113" s="40"/>
      <c r="H113" s="41"/>
      <c r="I113" s="8">
        <v>3200000</v>
      </c>
      <c r="J113" s="9">
        <v>88500</v>
      </c>
      <c r="K113" s="19"/>
      <c r="L113" s="10">
        <v>3288500</v>
      </c>
    </row>
    <row r="114" spans="1:12" x14ac:dyDescent="0.25">
      <c r="B114" s="7" t="s">
        <v>192</v>
      </c>
      <c r="C114" s="40" t="s">
        <v>193</v>
      </c>
      <c r="D114" s="40"/>
      <c r="E114" s="40"/>
      <c r="F114" s="40"/>
      <c r="G114" s="40"/>
      <c r="H114" s="41"/>
      <c r="I114" s="8">
        <v>3300000</v>
      </c>
      <c r="J114" s="9">
        <v>82000</v>
      </c>
      <c r="K114" s="19"/>
      <c r="L114" s="10">
        <v>3382000</v>
      </c>
    </row>
    <row r="115" spans="1:12" x14ac:dyDescent="0.25">
      <c r="B115" s="7" t="s">
        <v>194</v>
      </c>
      <c r="C115" s="40" t="s">
        <v>195</v>
      </c>
      <c r="D115" s="40"/>
      <c r="E115" s="40"/>
      <c r="F115" s="40"/>
      <c r="G115" s="40"/>
      <c r="H115" s="41"/>
      <c r="I115" s="8">
        <v>0</v>
      </c>
      <c r="J115" s="9">
        <v>1611000</v>
      </c>
      <c r="K115" s="19"/>
      <c r="L115" s="10">
        <v>1611000</v>
      </c>
    </row>
    <row r="116" spans="1:12" x14ac:dyDescent="0.25">
      <c r="B116" s="6" t="s">
        <v>196</v>
      </c>
      <c r="C116" s="47" t="s">
        <v>197</v>
      </c>
      <c r="D116" s="47"/>
      <c r="E116" s="47"/>
      <c r="F116" s="47"/>
      <c r="G116" s="47"/>
      <c r="H116" s="48"/>
      <c r="I116" s="8">
        <v>0</v>
      </c>
      <c r="J116" s="9">
        <v>846000</v>
      </c>
      <c r="K116" s="19"/>
      <c r="L116" s="10">
        <v>846000</v>
      </c>
    </row>
    <row r="117" spans="1:12" ht="15.95" customHeight="1" x14ac:dyDescent="0.25">
      <c r="A117" s="45" t="s">
        <v>36</v>
      </c>
      <c r="B117" s="43"/>
      <c r="C117" s="43"/>
      <c r="D117" s="43"/>
      <c r="E117" s="43"/>
      <c r="F117" s="43"/>
      <c r="G117" s="43"/>
      <c r="H117" s="46"/>
      <c r="I117" s="11">
        <v>25209000</v>
      </c>
      <c r="J117" s="12">
        <f>SUM(J97:J116)</f>
        <v>9384000</v>
      </c>
      <c r="K117" s="20">
        <f>SUM(K97:K116)</f>
        <v>203000</v>
      </c>
      <c r="L117" s="13">
        <v>34796000</v>
      </c>
    </row>
    <row r="118" spans="1:12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5.95" customHeight="1" x14ac:dyDescent="0.25">
      <c r="A119" s="49" t="s">
        <v>198</v>
      </c>
      <c r="B119" s="50"/>
      <c r="C119" s="50"/>
      <c r="D119" s="50"/>
      <c r="E119" s="50"/>
      <c r="F119" s="50"/>
      <c r="G119" s="50"/>
      <c r="H119" s="51"/>
      <c r="I119" s="14">
        <v>25209000</v>
      </c>
      <c r="J119" s="15">
        <f>J117</f>
        <v>9384000</v>
      </c>
      <c r="K119" s="21">
        <f>K117</f>
        <v>203000</v>
      </c>
      <c r="L119" s="16">
        <v>34796000</v>
      </c>
    </row>
    <row r="120" spans="1:12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" customHeight="1" x14ac:dyDescent="0.25">
      <c r="A121" s="49" t="s">
        <v>199</v>
      </c>
      <c r="B121" s="50"/>
      <c r="C121" s="50"/>
      <c r="D121" s="50"/>
      <c r="E121" s="50"/>
      <c r="F121" s="50"/>
      <c r="G121" s="50"/>
      <c r="H121" s="51"/>
      <c r="I121" s="14">
        <v>179380000</v>
      </c>
      <c r="J121" s="15">
        <f>J119+J94+J85+J26</f>
        <v>18349500</v>
      </c>
      <c r="K121" s="21">
        <f>K119+K94+K85+K26</f>
        <v>258500</v>
      </c>
      <c r="L121" s="16">
        <v>197988000</v>
      </c>
    </row>
    <row r="122" spans="1:12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ht="26.1" customHeight="1" x14ac:dyDescent="0.25">
      <c r="A123" s="33" t="s">
        <v>200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42" customHeight="1" x14ac:dyDescent="0.25">
      <c r="A124" s="34" t="s">
        <v>201</v>
      </c>
      <c r="B124" s="35"/>
      <c r="C124" s="35"/>
      <c r="D124" s="35"/>
      <c r="E124" s="35"/>
      <c r="F124" s="35"/>
      <c r="G124" s="35"/>
      <c r="H124" s="36"/>
      <c r="I124" s="2" t="s">
        <v>730</v>
      </c>
      <c r="J124" s="3" t="s">
        <v>731</v>
      </c>
      <c r="K124" s="18" t="s">
        <v>729</v>
      </c>
      <c r="L124" s="4" t="s">
        <v>732</v>
      </c>
    </row>
    <row r="125" spans="1:12" x14ac:dyDescent="0.25">
      <c r="A125" s="5" t="s">
        <v>4</v>
      </c>
      <c r="B125" s="42" t="s">
        <v>5</v>
      </c>
      <c r="C125" s="42"/>
      <c r="D125" s="42"/>
      <c r="E125" s="42"/>
      <c r="F125" s="42"/>
      <c r="G125" s="42"/>
      <c r="H125" s="42"/>
      <c r="I125" s="42"/>
      <c r="J125" s="42"/>
      <c r="K125" s="43"/>
      <c r="L125" s="44"/>
    </row>
    <row r="126" spans="1:12" x14ac:dyDescent="0.25">
      <c r="A126" s="5" t="s">
        <v>202</v>
      </c>
      <c r="B126" s="42" t="s">
        <v>203</v>
      </c>
      <c r="C126" s="42"/>
      <c r="D126" s="42"/>
      <c r="E126" s="42"/>
      <c r="F126" s="42"/>
      <c r="G126" s="42"/>
      <c r="H126" s="42"/>
      <c r="I126" s="42"/>
      <c r="J126" s="42"/>
      <c r="K126" s="43"/>
      <c r="L126" s="44"/>
    </row>
    <row r="127" spans="1:12" x14ac:dyDescent="0.25">
      <c r="B127" s="6" t="s">
        <v>204</v>
      </c>
      <c r="C127" s="47" t="s">
        <v>205</v>
      </c>
      <c r="D127" s="47"/>
      <c r="E127" s="47"/>
      <c r="F127" s="47"/>
      <c r="G127" s="47"/>
      <c r="H127" s="48"/>
      <c r="I127" s="8">
        <v>1431000</v>
      </c>
      <c r="J127" s="9">
        <v>-80000</v>
      </c>
      <c r="K127" s="19"/>
      <c r="L127" s="10">
        <v>1351000</v>
      </c>
    </row>
    <row r="128" spans="1:12" ht="15.95" customHeight="1" x14ac:dyDescent="0.25">
      <c r="A128" s="45" t="s">
        <v>206</v>
      </c>
      <c r="B128" s="43"/>
      <c r="C128" s="43"/>
      <c r="D128" s="43"/>
      <c r="E128" s="43"/>
      <c r="F128" s="43"/>
      <c r="G128" s="43"/>
      <c r="H128" s="46"/>
      <c r="I128" s="11">
        <v>1431000</v>
      </c>
      <c r="J128" s="12">
        <v>-80000</v>
      </c>
      <c r="K128" s="20"/>
      <c r="L128" s="13">
        <v>1351000</v>
      </c>
    </row>
    <row r="129" spans="1:12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x14ac:dyDescent="0.25">
      <c r="A130" s="5" t="s">
        <v>207</v>
      </c>
      <c r="B130" s="42" t="s">
        <v>208</v>
      </c>
      <c r="C130" s="42"/>
      <c r="D130" s="42"/>
      <c r="E130" s="42"/>
      <c r="F130" s="42"/>
      <c r="G130" s="42"/>
      <c r="H130" s="42"/>
      <c r="I130" s="42"/>
      <c r="J130" s="42"/>
      <c r="K130" s="43"/>
      <c r="L130" s="44"/>
    </row>
    <row r="131" spans="1:12" x14ac:dyDescent="0.25">
      <c r="B131" s="6" t="s">
        <v>209</v>
      </c>
      <c r="C131" s="47" t="s">
        <v>210</v>
      </c>
      <c r="D131" s="47"/>
      <c r="E131" s="47"/>
      <c r="F131" s="47"/>
      <c r="G131" s="47"/>
      <c r="H131" s="48"/>
      <c r="I131" s="8">
        <v>890000</v>
      </c>
      <c r="J131" s="9">
        <v>0</v>
      </c>
      <c r="K131" s="19">
        <v>-14500</v>
      </c>
      <c r="L131" s="10">
        <v>875500</v>
      </c>
    </row>
    <row r="132" spans="1:12" ht="15.95" customHeight="1" x14ac:dyDescent="0.25">
      <c r="A132" s="45" t="s">
        <v>211</v>
      </c>
      <c r="B132" s="43"/>
      <c r="C132" s="43"/>
      <c r="D132" s="43"/>
      <c r="E132" s="43"/>
      <c r="F132" s="43"/>
      <c r="G132" s="43"/>
      <c r="H132" s="46"/>
      <c r="I132" s="11">
        <v>890000</v>
      </c>
      <c r="J132" s="12">
        <f>SUM(J131)</f>
        <v>0</v>
      </c>
      <c r="K132" s="20">
        <f>SUM(K131)</f>
        <v>-14500</v>
      </c>
      <c r="L132" s="13">
        <v>875500</v>
      </c>
    </row>
    <row r="133" spans="1:12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x14ac:dyDescent="0.25">
      <c r="A134" s="5" t="s">
        <v>212</v>
      </c>
      <c r="B134" s="42" t="s">
        <v>213</v>
      </c>
      <c r="C134" s="42"/>
      <c r="D134" s="42"/>
      <c r="E134" s="42"/>
      <c r="F134" s="42"/>
      <c r="G134" s="42"/>
      <c r="H134" s="42"/>
      <c r="I134" s="42"/>
      <c r="J134" s="42"/>
      <c r="K134" s="43"/>
      <c r="L134" s="44"/>
    </row>
    <row r="135" spans="1:12" x14ac:dyDescent="0.25">
      <c r="B135" s="6" t="s">
        <v>214</v>
      </c>
      <c r="C135" s="47" t="s">
        <v>215</v>
      </c>
      <c r="D135" s="47"/>
      <c r="E135" s="47"/>
      <c r="F135" s="47"/>
      <c r="G135" s="47"/>
      <c r="H135" s="48"/>
      <c r="I135" s="8">
        <v>500000</v>
      </c>
      <c r="J135" s="9">
        <v>10000000</v>
      </c>
      <c r="K135" s="19">
        <v>-3500000</v>
      </c>
      <c r="L135" s="10">
        <f>SUM(I135:K135)</f>
        <v>7000000</v>
      </c>
    </row>
    <row r="136" spans="1:12" ht="15.95" customHeight="1" x14ac:dyDescent="0.25">
      <c r="A136" s="45" t="s">
        <v>216</v>
      </c>
      <c r="B136" s="43"/>
      <c r="C136" s="43"/>
      <c r="D136" s="43"/>
      <c r="E136" s="43"/>
      <c r="F136" s="43"/>
      <c r="G136" s="43"/>
      <c r="H136" s="46"/>
      <c r="I136" s="11">
        <v>500000</v>
      </c>
      <c r="J136" s="12">
        <f>J135</f>
        <v>10000000</v>
      </c>
      <c r="K136" s="20">
        <f>K135</f>
        <v>-3500000</v>
      </c>
      <c r="L136" s="13">
        <f>L135</f>
        <v>7000000</v>
      </c>
    </row>
    <row r="137" spans="1:12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x14ac:dyDescent="0.25">
      <c r="A138" s="5" t="s">
        <v>217</v>
      </c>
      <c r="B138" s="42" t="s">
        <v>218</v>
      </c>
      <c r="C138" s="42"/>
      <c r="D138" s="42"/>
      <c r="E138" s="42"/>
      <c r="F138" s="42"/>
      <c r="G138" s="42"/>
      <c r="H138" s="42"/>
      <c r="I138" s="42"/>
      <c r="J138" s="42"/>
      <c r="K138" s="43"/>
      <c r="L138" s="44"/>
    </row>
    <row r="139" spans="1:12" x14ac:dyDescent="0.25">
      <c r="B139" s="7" t="s">
        <v>219</v>
      </c>
      <c r="C139" s="40" t="s">
        <v>220</v>
      </c>
      <c r="D139" s="40"/>
      <c r="E139" s="40"/>
      <c r="F139" s="40"/>
      <c r="G139" s="40"/>
      <c r="H139" s="41"/>
      <c r="I139" s="8">
        <v>400000</v>
      </c>
      <c r="J139" s="9">
        <v>460000</v>
      </c>
      <c r="K139" s="19"/>
      <c r="L139" s="10">
        <f>SUM(I139:K139)</f>
        <v>860000</v>
      </c>
    </row>
    <row r="140" spans="1:12" x14ac:dyDescent="0.25">
      <c r="B140" s="6" t="s">
        <v>221</v>
      </c>
      <c r="C140" s="47" t="s">
        <v>222</v>
      </c>
      <c r="D140" s="47"/>
      <c r="E140" s="47"/>
      <c r="F140" s="47"/>
      <c r="G140" s="47"/>
      <c r="H140" s="48"/>
      <c r="I140" s="8">
        <v>0</v>
      </c>
      <c r="J140" s="9">
        <v>0</v>
      </c>
      <c r="K140" s="19">
        <v>48500</v>
      </c>
      <c r="L140" s="10">
        <v>48500</v>
      </c>
    </row>
    <row r="141" spans="1:12" ht="15.95" customHeight="1" x14ac:dyDescent="0.25">
      <c r="A141" s="45" t="s">
        <v>223</v>
      </c>
      <c r="B141" s="43"/>
      <c r="C141" s="43"/>
      <c r="D141" s="43"/>
      <c r="E141" s="43"/>
      <c r="F141" s="43"/>
      <c r="G141" s="43"/>
      <c r="H141" s="46"/>
      <c r="I141" s="11">
        <v>400000</v>
      </c>
      <c r="J141" s="12">
        <f>SUM(J139:J140)</f>
        <v>460000</v>
      </c>
      <c r="K141" s="20">
        <f>SUM(K139:K140)</f>
        <v>48500</v>
      </c>
      <c r="L141" s="13">
        <f>SUM(L139:L140)</f>
        <v>908500</v>
      </c>
    </row>
    <row r="142" spans="1:12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x14ac:dyDescent="0.25">
      <c r="A143" s="5" t="s">
        <v>224</v>
      </c>
      <c r="B143" s="42" t="s">
        <v>225</v>
      </c>
      <c r="C143" s="42"/>
      <c r="D143" s="42"/>
      <c r="E143" s="42"/>
      <c r="F143" s="42"/>
      <c r="G143" s="42"/>
      <c r="H143" s="42"/>
      <c r="I143" s="42"/>
      <c r="J143" s="42"/>
      <c r="K143" s="43"/>
      <c r="L143" s="44"/>
    </row>
    <row r="144" spans="1:12" x14ac:dyDescent="0.25">
      <c r="B144" s="6" t="s">
        <v>226</v>
      </c>
      <c r="C144" s="47" t="s">
        <v>227</v>
      </c>
      <c r="D144" s="47"/>
      <c r="E144" s="47"/>
      <c r="F144" s="47"/>
      <c r="G144" s="47"/>
      <c r="H144" s="48"/>
      <c r="I144" s="8">
        <v>25000</v>
      </c>
      <c r="J144" s="9">
        <v>0</v>
      </c>
      <c r="K144" s="19"/>
      <c r="L144" s="10">
        <v>25000</v>
      </c>
    </row>
    <row r="145" spans="1:12" ht="15.95" customHeight="1" x14ac:dyDescent="0.25">
      <c r="A145" s="45" t="s">
        <v>228</v>
      </c>
      <c r="B145" s="43"/>
      <c r="C145" s="43"/>
      <c r="D145" s="43"/>
      <c r="E145" s="43"/>
      <c r="F145" s="43"/>
      <c r="G145" s="43"/>
      <c r="H145" s="46"/>
      <c r="I145" s="11">
        <v>25000</v>
      </c>
      <c r="J145" s="12">
        <v>0</v>
      </c>
      <c r="K145" s="20"/>
      <c r="L145" s="13">
        <v>25000</v>
      </c>
    </row>
    <row r="146" spans="1:12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x14ac:dyDescent="0.25">
      <c r="A147" s="5" t="s">
        <v>229</v>
      </c>
      <c r="B147" s="42" t="s">
        <v>230</v>
      </c>
      <c r="C147" s="42"/>
      <c r="D147" s="42"/>
      <c r="E147" s="42"/>
      <c r="F147" s="42"/>
      <c r="G147" s="42"/>
      <c r="H147" s="42"/>
      <c r="I147" s="42"/>
      <c r="J147" s="42"/>
      <c r="K147" s="43"/>
      <c r="L147" s="44"/>
    </row>
    <row r="148" spans="1:12" x14ac:dyDescent="0.25">
      <c r="B148" s="7" t="s">
        <v>231</v>
      </c>
      <c r="C148" s="40" t="s">
        <v>232</v>
      </c>
      <c r="D148" s="40"/>
      <c r="E148" s="40"/>
      <c r="F148" s="40"/>
      <c r="G148" s="40"/>
      <c r="H148" s="41"/>
      <c r="I148" s="8">
        <v>460000</v>
      </c>
      <c r="J148" s="9">
        <v>0</v>
      </c>
      <c r="K148" s="19"/>
      <c r="L148" s="10">
        <v>460000</v>
      </c>
    </row>
    <row r="149" spans="1:12" x14ac:dyDescent="0.25">
      <c r="B149" s="6" t="s">
        <v>233</v>
      </c>
      <c r="C149" s="47" t="s">
        <v>234</v>
      </c>
      <c r="D149" s="47"/>
      <c r="E149" s="47"/>
      <c r="F149" s="47"/>
      <c r="G149" s="47"/>
      <c r="H149" s="48"/>
      <c r="I149" s="8">
        <v>60000</v>
      </c>
      <c r="J149" s="9">
        <v>0</v>
      </c>
      <c r="K149" s="19"/>
      <c r="L149" s="10">
        <v>60000</v>
      </c>
    </row>
    <row r="150" spans="1:12" ht="15.95" customHeight="1" x14ac:dyDescent="0.25">
      <c r="A150" s="45" t="s">
        <v>235</v>
      </c>
      <c r="B150" s="43"/>
      <c r="C150" s="43"/>
      <c r="D150" s="43"/>
      <c r="E150" s="43"/>
      <c r="F150" s="43"/>
      <c r="G150" s="43"/>
      <c r="H150" s="46"/>
      <c r="I150" s="11">
        <v>520000</v>
      </c>
      <c r="J150" s="12">
        <v>0</v>
      </c>
      <c r="K150" s="20"/>
      <c r="L150" s="13">
        <v>520000</v>
      </c>
    </row>
    <row r="151" spans="1:12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x14ac:dyDescent="0.25">
      <c r="A152" s="5" t="s">
        <v>236</v>
      </c>
      <c r="B152" s="42" t="s">
        <v>237</v>
      </c>
      <c r="C152" s="42"/>
      <c r="D152" s="42"/>
      <c r="E152" s="42"/>
      <c r="F152" s="42"/>
      <c r="G152" s="42"/>
      <c r="H152" s="42"/>
      <c r="I152" s="42"/>
      <c r="J152" s="42"/>
      <c r="K152" s="43"/>
      <c r="L152" s="44"/>
    </row>
    <row r="153" spans="1:12" x14ac:dyDescent="0.25">
      <c r="B153" s="7" t="s">
        <v>238</v>
      </c>
      <c r="C153" s="40" t="s">
        <v>239</v>
      </c>
      <c r="D153" s="40"/>
      <c r="E153" s="40"/>
      <c r="F153" s="40"/>
      <c r="G153" s="40"/>
      <c r="H153" s="41"/>
      <c r="I153" s="8">
        <v>10000</v>
      </c>
      <c r="J153" s="9">
        <v>0</v>
      </c>
      <c r="K153" s="19"/>
      <c r="L153" s="10">
        <v>10000</v>
      </c>
    </row>
    <row r="154" spans="1:12" x14ac:dyDescent="0.25">
      <c r="B154" s="7" t="s">
        <v>240</v>
      </c>
      <c r="C154" s="40" t="s">
        <v>241</v>
      </c>
      <c r="D154" s="40"/>
      <c r="E154" s="40"/>
      <c r="F154" s="40"/>
      <c r="G154" s="40"/>
      <c r="H154" s="41"/>
      <c r="I154" s="8">
        <v>10000</v>
      </c>
      <c r="J154" s="9">
        <v>0</v>
      </c>
      <c r="K154" s="19"/>
      <c r="L154" s="10">
        <v>10000</v>
      </c>
    </row>
    <row r="155" spans="1:12" x14ac:dyDescent="0.25">
      <c r="B155" s="6" t="s">
        <v>242</v>
      </c>
      <c r="C155" s="47" t="s">
        <v>243</v>
      </c>
      <c r="D155" s="47"/>
      <c r="E155" s="47"/>
      <c r="F155" s="47"/>
      <c r="G155" s="47"/>
      <c r="H155" s="48"/>
      <c r="I155" s="8">
        <v>300000</v>
      </c>
      <c r="J155" s="9">
        <v>0</v>
      </c>
      <c r="K155" s="19"/>
      <c r="L155" s="10">
        <v>300000</v>
      </c>
    </row>
    <row r="156" spans="1:12" ht="15.95" customHeight="1" x14ac:dyDescent="0.25">
      <c r="A156" s="45" t="s">
        <v>244</v>
      </c>
      <c r="B156" s="43"/>
      <c r="C156" s="43"/>
      <c r="D156" s="43"/>
      <c r="E156" s="43"/>
      <c r="F156" s="43"/>
      <c r="G156" s="43"/>
      <c r="H156" s="46"/>
      <c r="I156" s="11">
        <v>320000</v>
      </c>
      <c r="J156" s="12">
        <v>0</v>
      </c>
      <c r="K156" s="20"/>
      <c r="L156" s="13">
        <v>320000</v>
      </c>
    </row>
    <row r="157" spans="1:12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x14ac:dyDescent="0.25">
      <c r="A158" s="5" t="s">
        <v>245</v>
      </c>
      <c r="B158" s="42" t="s">
        <v>246</v>
      </c>
      <c r="C158" s="42"/>
      <c r="D158" s="42"/>
      <c r="E158" s="42"/>
      <c r="F158" s="42"/>
      <c r="G158" s="42"/>
      <c r="H158" s="42"/>
      <c r="I158" s="42"/>
      <c r="J158" s="42"/>
      <c r="K158" s="43"/>
      <c r="L158" s="44"/>
    </row>
    <row r="159" spans="1:12" x14ac:dyDescent="0.25">
      <c r="B159" s="7" t="s">
        <v>247</v>
      </c>
      <c r="C159" s="40" t="s">
        <v>248</v>
      </c>
      <c r="D159" s="40"/>
      <c r="E159" s="40"/>
      <c r="F159" s="40"/>
      <c r="G159" s="40"/>
      <c r="H159" s="41"/>
      <c r="I159" s="8">
        <v>25000</v>
      </c>
      <c r="J159" s="9">
        <v>0</v>
      </c>
      <c r="K159" s="19"/>
      <c r="L159" s="10">
        <v>25000</v>
      </c>
    </row>
    <row r="160" spans="1:12" x14ac:dyDescent="0.25">
      <c r="B160" s="7" t="s">
        <v>249</v>
      </c>
      <c r="C160" s="40" t="s">
        <v>246</v>
      </c>
      <c r="D160" s="40"/>
      <c r="E160" s="40"/>
      <c r="F160" s="40"/>
      <c r="G160" s="40"/>
      <c r="H160" s="41"/>
      <c r="I160" s="8">
        <v>105000</v>
      </c>
      <c r="J160" s="9">
        <v>0</v>
      </c>
      <c r="K160" s="19"/>
      <c r="L160" s="10">
        <v>105000</v>
      </c>
    </row>
    <row r="161" spans="1:12" x14ac:dyDescent="0.25">
      <c r="B161" s="6" t="s">
        <v>250</v>
      </c>
      <c r="C161" s="47" t="s">
        <v>251</v>
      </c>
      <c r="D161" s="47"/>
      <c r="E161" s="47"/>
      <c r="F161" s="47"/>
      <c r="G161" s="47"/>
      <c r="H161" s="48"/>
      <c r="I161" s="8">
        <v>300000</v>
      </c>
      <c r="J161" s="9">
        <v>0</v>
      </c>
      <c r="K161" s="19"/>
      <c r="L161" s="10">
        <v>300000</v>
      </c>
    </row>
    <row r="162" spans="1:12" ht="15.95" customHeight="1" x14ac:dyDescent="0.25">
      <c r="A162" s="45" t="s">
        <v>252</v>
      </c>
      <c r="B162" s="43"/>
      <c r="C162" s="43"/>
      <c r="D162" s="43"/>
      <c r="E162" s="43"/>
      <c r="F162" s="43"/>
      <c r="G162" s="43"/>
      <c r="H162" s="46"/>
      <c r="I162" s="11">
        <v>430000</v>
      </c>
      <c r="J162" s="12">
        <v>0</v>
      </c>
      <c r="K162" s="20"/>
      <c r="L162" s="13">
        <v>430000</v>
      </c>
    </row>
    <row r="163" spans="1:12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x14ac:dyDescent="0.25">
      <c r="A164" s="5" t="s">
        <v>253</v>
      </c>
      <c r="B164" s="42" t="s">
        <v>254</v>
      </c>
      <c r="C164" s="42"/>
      <c r="D164" s="42"/>
      <c r="E164" s="42"/>
      <c r="F164" s="42"/>
      <c r="G164" s="42"/>
      <c r="H164" s="42"/>
      <c r="I164" s="42"/>
      <c r="J164" s="42"/>
      <c r="K164" s="43"/>
      <c r="L164" s="44"/>
    </row>
    <row r="165" spans="1:12" x14ac:dyDescent="0.25">
      <c r="B165" s="7" t="s">
        <v>255</v>
      </c>
      <c r="C165" s="40" t="s">
        <v>256</v>
      </c>
      <c r="D165" s="40"/>
      <c r="E165" s="40"/>
      <c r="F165" s="40"/>
      <c r="G165" s="40"/>
      <c r="H165" s="41"/>
      <c r="I165" s="8">
        <v>1316000</v>
      </c>
      <c r="J165" s="9">
        <v>0</v>
      </c>
      <c r="K165" s="19"/>
      <c r="L165" s="10">
        <v>1316000</v>
      </c>
    </row>
    <row r="166" spans="1:12" x14ac:dyDescent="0.25">
      <c r="B166" s="7" t="s">
        <v>257</v>
      </c>
      <c r="C166" s="40" t="s">
        <v>258</v>
      </c>
      <c r="D166" s="40"/>
      <c r="E166" s="40"/>
      <c r="F166" s="40"/>
      <c r="G166" s="40"/>
      <c r="H166" s="41"/>
      <c r="I166" s="8">
        <v>881000</v>
      </c>
      <c r="J166" s="9">
        <v>0</v>
      </c>
      <c r="K166" s="19"/>
      <c r="L166" s="10">
        <v>881000</v>
      </c>
    </row>
    <row r="167" spans="1:12" x14ac:dyDescent="0.25">
      <c r="B167" s="7" t="s">
        <v>259</v>
      </c>
      <c r="C167" s="40" t="s">
        <v>260</v>
      </c>
      <c r="D167" s="40"/>
      <c r="E167" s="40"/>
      <c r="F167" s="40"/>
      <c r="G167" s="40"/>
      <c r="H167" s="41"/>
      <c r="I167" s="8">
        <v>0</v>
      </c>
      <c r="J167" s="9">
        <v>0</v>
      </c>
      <c r="K167" s="19"/>
      <c r="L167" s="10">
        <v>0</v>
      </c>
    </row>
    <row r="168" spans="1:12" x14ac:dyDescent="0.25">
      <c r="B168" s="6" t="s">
        <v>261</v>
      </c>
      <c r="C168" s="47" t="s">
        <v>262</v>
      </c>
      <c r="D168" s="47"/>
      <c r="E168" s="47"/>
      <c r="F168" s="47"/>
      <c r="G168" s="47"/>
      <c r="H168" s="48"/>
      <c r="I168" s="8">
        <v>0</v>
      </c>
      <c r="J168" s="9">
        <v>450000</v>
      </c>
      <c r="K168" s="19"/>
      <c r="L168" s="10">
        <v>450000</v>
      </c>
    </row>
    <row r="169" spans="1:12" ht="15.95" customHeight="1" x14ac:dyDescent="0.25">
      <c r="A169" s="45" t="s">
        <v>263</v>
      </c>
      <c r="B169" s="43"/>
      <c r="C169" s="43"/>
      <c r="D169" s="43"/>
      <c r="E169" s="43"/>
      <c r="F169" s="43"/>
      <c r="G169" s="43"/>
      <c r="H169" s="46"/>
      <c r="I169" s="11">
        <v>2197000</v>
      </c>
      <c r="J169" s="12">
        <v>450000</v>
      </c>
      <c r="K169" s="20"/>
      <c r="L169" s="13">
        <v>2647000</v>
      </c>
    </row>
    <row r="170" spans="1:12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x14ac:dyDescent="0.25">
      <c r="A171" s="5" t="s">
        <v>264</v>
      </c>
      <c r="B171" s="42" t="s">
        <v>265</v>
      </c>
      <c r="C171" s="42"/>
      <c r="D171" s="42"/>
      <c r="E171" s="42"/>
      <c r="F171" s="42"/>
      <c r="G171" s="42"/>
      <c r="H171" s="42"/>
      <c r="I171" s="42"/>
      <c r="J171" s="42"/>
      <c r="K171" s="43"/>
      <c r="L171" s="44"/>
    </row>
    <row r="172" spans="1:12" x14ac:dyDescent="0.25">
      <c r="B172" s="7" t="s">
        <v>266</v>
      </c>
      <c r="C172" s="40" t="s">
        <v>267</v>
      </c>
      <c r="D172" s="40"/>
      <c r="E172" s="40"/>
      <c r="F172" s="40"/>
      <c r="G172" s="40"/>
      <c r="H172" s="41"/>
      <c r="I172" s="8">
        <v>2999000</v>
      </c>
      <c r="J172" s="9">
        <v>0</v>
      </c>
      <c r="K172" s="19"/>
      <c r="L172" s="10">
        <v>2999000</v>
      </c>
    </row>
    <row r="173" spans="1:12" x14ac:dyDescent="0.25">
      <c r="B173" s="7" t="s">
        <v>268</v>
      </c>
      <c r="C173" s="40" t="s">
        <v>269</v>
      </c>
      <c r="D173" s="40"/>
      <c r="E173" s="40"/>
      <c r="F173" s="40"/>
      <c r="G173" s="40"/>
      <c r="H173" s="41"/>
      <c r="I173" s="8">
        <v>3565000</v>
      </c>
      <c r="J173" s="9">
        <v>168500</v>
      </c>
      <c r="K173" s="19"/>
      <c r="L173" s="10">
        <v>3733500</v>
      </c>
    </row>
    <row r="174" spans="1:12" x14ac:dyDescent="0.25">
      <c r="B174" s="7" t="s">
        <v>270</v>
      </c>
      <c r="C174" s="40" t="s">
        <v>271</v>
      </c>
      <c r="D174" s="40"/>
      <c r="E174" s="40"/>
      <c r="F174" s="40"/>
      <c r="G174" s="40"/>
      <c r="H174" s="41"/>
      <c r="I174" s="8">
        <v>12000</v>
      </c>
      <c r="J174" s="9">
        <v>0</v>
      </c>
      <c r="K174" s="19"/>
      <c r="L174" s="10">
        <v>12000</v>
      </c>
    </row>
    <row r="175" spans="1:12" x14ac:dyDescent="0.25">
      <c r="B175" s="7" t="s">
        <v>272</v>
      </c>
      <c r="C175" s="40" t="s">
        <v>273</v>
      </c>
      <c r="D175" s="40"/>
      <c r="E175" s="40"/>
      <c r="F175" s="40"/>
      <c r="G175" s="40"/>
      <c r="H175" s="41"/>
      <c r="I175" s="8">
        <v>4000</v>
      </c>
      <c r="J175" s="9">
        <v>0</v>
      </c>
      <c r="K175" s="19"/>
      <c r="L175" s="10">
        <v>4000</v>
      </c>
    </row>
    <row r="176" spans="1:12" x14ac:dyDescent="0.25">
      <c r="B176" s="7" t="s">
        <v>274</v>
      </c>
      <c r="C176" s="40" t="s">
        <v>275</v>
      </c>
      <c r="D176" s="40"/>
      <c r="E176" s="40"/>
      <c r="F176" s="40"/>
      <c r="G176" s="40"/>
      <c r="H176" s="41"/>
      <c r="I176" s="8">
        <v>0</v>
      </c>
      <c r="J176" s="9">
        <v>500000</v>
      </c>
      <c r="K176" s="19"/>
      <c r="L176" s="10">
        <v>500000</v>
      </c>
    </row>
    <row r="177" spans="1:12" x14ac:dyDescent="0.25">
      <c r="B177" s="7" t="s">
        <v>276</v>
      </c>
      <c r="C177" s="40" t="s">
        <v>277</v>
      </c>
      <c r="D177" s="40"/>
      <c r="E177" s="40"/>
      <c r="F177" s="40"/>
      <c r="G177" s="40"/>
      <c r="H177" s="41"/>
      <c r="I177" s="8">
        <v>0</v>
      </c>
      <c r="J177" s="9">
        <v>36000</v>
      </c>
      <c r="K177" s="19">
        <v>-36000</v>
      </c>
      <c r="L177" s="10">
        <f>SUM(I177:K177)</f>
        <v>0</v>
      </c>
    </row>
    <row r="178" spans="1:12" x14ac:dyDescent="0.25">
      <c r="B178" s="6" t="s">
        <v>278</v>
      </c>
      <c r="C178" s="47" t="s">
        <v>279</v>
      </c>
      <c r="D178" s="47"/>
      <c r="E178" s="47"/>
      <c r="F178" s="47"/>
      <c r="G178" s="47"/>
      <c r="H178" s="48"/>
      <c r="I178" s="8">
        <v>0</v>
      </c>
      <c r="J178" s="9">
        <v>42000</v>
      </c>
      <c r="K178" s="19"/>
      <c r="L178" s="10">
        <v>42000</v>
      </c>
    </row>
    <row r="179" spans="1:12" ht="15.95" customHeight="1" x14ac:dyDescent="0.25">
      <c r="A179" s="45" t="s">
        <v>280</v>
      </c>
      <c r="B179" s="43"/>
      <c r="C179" s="43"/>
      <c r="D179" s="43"/>
      <c r="E179" s="43"/>
      <c r="F179" s="43"/>
      <c r="G179" s="43"/>
      <c r="H179" s="46"/>
      <c r="I179" s="11">
        <v>6580000</v>
      </c>
      <c r="J179" s="12">
        <v>746500</v>
      </c>
      <c r="K179" s="20">
        <f>SUM(K172:K178)</f>
        <v>-36000</v>
      </c>
      <c r="L179" s="13">
        <f>SUM(L172:L178)</f>
        <v>7290500</v>
      </c>
    </row>
    <row r="180" spans="1:12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x14ac:dyDescent="0.25">
      <c r="A181" s="5" t="s">
        <v>281</v>
      </c>
      <c r="B181" s="42" t="s">
        <v>282</v>
      </c>
      <c r="C181" s="42"/>
      <c r="D181" s="42"/>
      <c r="E181" s="42"/>
      <c r="F181" s="42"/>
      <c r="G181" s="42"/>
      <c r="H181" s="42"/>
      <c r="I181" s="42"/>
      <c r="J181" s="42"/>
      <c r="K181" s="43"/>
      <c r="L181" s="44"/>
    </row>
    <row r="182" spans="1:12" x14ac:dyDescent="0.25">
      <c r="B182" s="6" t="s">
        <v>283</v>
      </c>
      <c r="C182" s="47" t="s">
        <v>284</v>
      </c>
      <c r="D182" s="47"/>
      <c r="E182" s="47"/>
      <c r="F182" s="47"/>
      <c r="G182" s="47"/>
      <c r="H182" s="48"/>
      <c r="I182" s="8">
        <v>435000</v>
      </c>
      <c r="J182" s="9">
        <v>0</v>
      </c>
      <c r="K182" s="19"/>
      <c r="L182" s="10">
        <v>435000</v>
      </c>
    </row>
    <row r="183" spans="1:12" ht="15.95" customHeight="1" x14ac:dyDescent="0.25">
      <c r="A183" s="45" t="s">
        <v>285</v>
      </c>
      <c r="B183" s="43"/>
      <c r="C183" s="43"/>
      <c r="D183" s="43"/>
      <c r="E183" s="43"/>
      <c r="F183" s="43"/>
      <c r="G183" s="43"/>
      <c r="H183" s="46"/>
      <c r="I183" s="11">
        <v>435000</v>
      </c>
      <c r="J183" s="12">
        <v>0</v>
      </c>
      <c r="K183" s="20"/>
      <c r="L183" s="13">
        <v>435000</v>
      </c>
    </row>
    <row r="184" spans="1:12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x14ac:dyDescent="0.25">
      <c r="A185" s="5" t="s">
        <v>286</v>
      </c>
      <c r="B185" s="42" t="s">
        <v>287</v>
      </c>
      <c r="C185" s="42"/>
      <c r="D185" s="42"/>
      <c r="E185" s="42"/>
      <c r="F185" s="42"/>
      <c r="G185" s="42"/>
      <c r="H185" s="42"/>
      <c r="I185" s="42"/>
      <c r="J185" s="42"/>
      <c r="K185" s="43"/>
      <c r="L185" s="44"/>
    </row>
    <row r="186" spans="1:12" x14ac:dyDescent="0.25">
      <c r="B186" s="7" t="s">
        <v>288</v>
      </c>
      <c r="C186" s="40" t="s">
        <v>289</v>
      </c>
      <c r="D186" s="40"/>
      <c r="E186" s="40"/>
      <c r="F186" s="40"/>
      <c r="G186" s="40"/>
      <c r="H186" s="41"/>
      <c r="I186" s="8">
        <v>1588000</v>
      </c>
      <c r="J186" s="9">
        <v>0</v>
      </c>
      <c r="K186" s="19"/>
      <c r="L186" s="10">
        <v>1588000</v>
      </c>
    </row>
    <row r="187" spans="1:12" x14ac:dyDescent="0.25">
      <c r="B187" s="6" t="s">
        <v>290</v>
      </c>
      <c r="C187" s="47" t="s">
        <v>291</v>
      </c>
      <c r="D187" s="47"/>
      <c r="E187" s="47"/>
      <c r="F187" s="47"/>
      <c r="G187" s="47"/>
      <c r="H187" s="48"/>
      <c r="I187" s="8">
        <v>559000</v>
      </c>
      <c r="J187" s="9">
        <v>12500</v>
      </c>
      <c r="K187" s="19"/>
      <c r="L187" s="10">
        <v>571500</v>
      </c>
    </row>
    <row r="188" spans="1:12" ht="15.95" customHeight="1" x14ac:dyDescent="0.25">
      <c r="A188" s="45" t="s">
        <v>292</v>
      </c>
      <c r="B188" s="43"/>
      <c r="C188" s="43"/>
      <c r="D188" s="43"/>
      <c r="E188" s="43"/>
      <c r="F188" s="43"/>
      <c r="G188" s="43"/>
      <c r="H188" s="46"/>
      <c r="I188" s="11">
        <v>2147000</v>
      </c>
      <c r="J188" s="12">
        <v>12500</v>
      </c>
      <c r="K188" s="20"/>
      <c r="L188" s="13">
        <v>2159500</v>
      </c>
    </row>
    <row r="189" spans="1:12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x14ac:dyDescent="0.25">
      <c r="A190" s="5" t="s">
        <v>293</v>
      </c>
      <c r="B190" s="42" t="s">
        <v>294</v>
      </c>
      <c r="C190" s="42"/>
      <c r="D190" s="42"/>
      <c r="E190" s="42"/>
      <c r="F190" s="42"/>
      <c r="G190" s="42"/>
      <c r="H190" s="42"/>
      <c r="I190" s="42"/>
      <c r="J190" s="42"/>
      <c r="K190" s="43"/>
      <c r="L190" s="44"/>
    </row>
    <row r="191" spans="1:12" x14ac:dyDescent="0.25">
      <c r="B191" s="6" t="s">
        <v>295</v>
      </c>
      <c r="C191" s="47" t="s">
        <v>296</v>
      </c>
      <c r="D191" s="47"/>
      <c r="E191" s="47"/>
      <c r="F191" s="47"/>
      <c r="G191" s="47"/>
      <c r="H191" s="48"/>
      <c r="I191" s="8">
        <v>350000</v>
      </c>
      <c r="J191" s="9">
        <v>73000</v>
      </c>
      <c r="K191" s="19"/>
      <c r="L191" s="10">
        <v>423000</v>
      </c>
    </row>
    <row r="192" spans="1:12" ht="15.95" customHeight="1" x14ac:dyDescent="0.25">
      <c r="A192" s="45" t="s">
        <v>297</v>
      </c>
      <c r="B192" s="43"/>
      <c r="C192" s="43"/>
      <c r="D192" s="43"/>
      <c r="E192" s="43"/>
      <c r="F192" s="43"/>
      <c r="G192" s="43"/>
      <c r="H192" s="46"/>
      <c r="I192" s="11">
        <v>350000</v>
      </c>
      <c r="J192" s="12">
        <v>73000</v>
      </c>
      <c r="K192" s="20"/>
      <c r="L192" s="13">
        <v>423000</v>
      </c>
    </row>
    <row r="193" spans="1:12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x14ac:dyDescent="0.25">
      <c r="A194" s="5" t="s">
        <v>298</v>
      </c>
      <c r="B194" s="42" t="s">
        <v>299</v>
      </c>
      <c r="C194" s="42"/>
      <c r="D194" s="42"/>
      <c r="E194" s="42"/>
      <c r="F194" s="42"/>
      <c r="G194" s="42"/>
      <c r="H194" s="42"/>
      <c r="I194" s="42"/>
      <c r="J194" s="42"/>
      <c r="K194" s="43"/>
      <c r="L194" s="44"/>
    </row>
    <row r="195" spans="1:12" x14ac:dyDescent="0.25">
      <c r="B195" s="7" t="s">
        <v>300</v>
      </c>
      <c r="C195" s="40" t="s">
        <v>301</v>
      </c>
      <c r="D195" s="40"/>
      <c r="E195" s="40"/>
      <c r="F195" s="40"/>
      <c r="G195" s="40"/>
      <c r="H195" s="41"/>
      <c r="I195" s="8">
        <v>1892000</v>
      </c>
      <c r="J195" s="9">
        <v>-367000</v>
      </c>
      <c r="K195" s="19">
        <v>202000</v>
      </c>
      <c r="L195" s="10">
        <v>1727000</v>
      </c>
    </row>
    <row r="196" spans="1:12" x14ac:dyDescent="0.25">
      <c r="B196" s="7" t="s">
        <v>302</v>
      </c>
      <c r="C196" s="40" t="s">
        <v>303</v>
      </c>
      <c r="D196" s="40"/>
      <c r="E196" s="40"/>
      <c r="F196" s="40"/>
      <c r="G196" s="40"/>
      <c r="H196" s="41"/>
      <c r="I196" s="8">
        <v>950000</v>
      </c>
      <c r="J196" s="9">
        <v>15000</v>
      </c>
      <c r="K196" s="19">
        <v>-51000</v>
      </c>
      <c r="L196" s="10">
        <v>914000</v>
      </c>
    </row>
    <row r="197" spans="1:12" x14ac:dyDescent="0.25">
      <c r="B197" s="7" t="s">
        <v>304</v>
      </c>
      <c r="C197" s="40" t="s">
        <v>305</v>
      </c>
      <c r="D197" s="40"/>
      <c r="E197" s="40"/>
      <c r="F197" s="40"/>
      <c r="G197" s="40"/>
      <c r="H197" s="41"/>
      <c r="I197" s="8">
        <v>127500</v>
      </c>
      <c r="J197" s="9">
        <v>0</v>
      </c>
      <c r="K197" s="19"/>
      <c r="L197" s="10">
        <v>127500</v>
      </c>
    </row>
    <row r="198" spans="1:12" x14ac:dyDescent="0.25">
      <c r="B198" s="7" t="s">
        <v>306</v>
      </c>
      <c r="C198" s="40" t="s">
        <v>307</v>
      </c>
      <c r="D198" s="40"/>
      <c r="E198" s="40"/>
      <c r="F198" s="40"/>
      <c r="G198" s="40"/>
      <c r="H198" s="41"/>
      <c r="I198" s="8">
        <v>50000</v>
      </c>
      <c r="J198" s="9">
        <v>0</v>
      </c>
      <c r="K198" s="19">
        <v>-10000</v>
      </c>
      <c r="L198" s="10">
        <v>40000</v>
      </c>
    </row>
    <row r="199" spans="1:12" x14ac:dyDescent="0.25">
      <c r="B199" s="7" t="s">
        <v>308</v>
      </c>
      <c r="C199" s="40" t="s">
        <v>309</v>
      </c>
      <c r="D199" s="40"/>
      <c r="E199" s="40"/>
      <c r="F199" s="40"/>
      <c r="G199" s="40"/>
      <c r="H199" s="41"/>
      <c r="I199" s="8">
        <v>220000</v>
      </c>
      <c r="J199" s="9">
        <v>0</v>
      </c>
      <c r="K199" s="19">
        <v>20000</v>
      </c>
      <c r="L199" s="10">
        <v>240000</v>
      </c>
    </row>
    <row r="200" spans="1:12" x14ac:dyDescent="0.25">
      <c r="B200" s="6" t="s">
        <v>310</v>
      </c>
      <c r="C200" s="47" t="s">
        <v>311</v>
      </c>
      <c r="D200" s="47"/>
      <c r="E200" s="47"/>
      <c r="F200" s="47"/>
      <c r="G200" s="47"/>
      <c r="H200" s="48"/>
      <c r="I200" s="8">
        <v>19000</v>
      </c>
      <c r="J200" s="9">
        <v>0</v>
      </c>
      <c r="K200" s="19">
        <v>-6500</v>
      </c>
      <c r="L200" s="10">
        <v>12500</v>
      </c>
    </row>
    <row r="201" spans="1:12" ht="15.95" customHeight="1" x14ac:dyDescent="0.25">
      <c r="A201" s="45" t="s">
        <v>312</v>
      </c>
      <c r="B201" s="43"/>
      <c r="C201" s="43"/>
      <c r="D201" s="43"/>
      <c r="E201" s="43"/>
      <c r="F201" s="43"/>
      <c r="G201" s="43"/>
      <c r="H201" s="46"/>
      <c r="I201" s="11">
        <v>3258500</v>
      </c>
      <c r="J201" s="12">
        <f>SUM(J195:J200)</f>
        <v>-352000</v>
      </c>
      <c r="K201" s="20">
        <f>SUM(K195:K200)</f>
        <v>154500</v>
      </c>
      <c r="L201" s="13">
        <v>3061000</v>
      </c>
    </row>
    <row r="202" spans="1:12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x14ac:dyDescent="0.25">
      <c r="A203" s="5" t="s">
        <v>313</v>
      </c>
      <c r="B203" s="42" t="s">
        <v>314</v>
      </c>
      <c r="C203" s="42"/>
      <c r="D203" s="42"/>
      <c r="E203" s="42"/>
      <c r="F203" s="42"/>
      <c r="G203" s="42"/>
      <c r="H203" s="42"/>
      <c r="I203" s="42"/>
      <c r="J203" s="42"/>
      <c r="K203" s="43"/>
      <c r="L203" s="44"/>
    </row>
    <row r="204" spans="1:12" x14ac:dyDescent="0.25">
      <c r="B204" s="7" t="s">
        <v>315</v>
      </c>
      <c r="C204" s="40" t="s">
        <v>316</v>
      </c>
      <c r="D204" s="40"/>
      <c r="E204" s="40"/>
      <c r="F204" s="40"/>
      <c r="G204" s="40"/>
      <c r="H204" s="41"/>
      <c r="I204" s="8">
        <v>150000</v>
      </c>
      <c r="J204" s="9">
        <v>0</v>
      </c>
      <c r="K204" s="19"/>
      <c r="L204" s="10">
        <v>150000</v>
      </c>
    </row>
    <row r="205" spans="1:12" x14ac:dyDescent="0.25">
      <c r="B205" s="7" t="s">
        <v>317</v>
      </c>
      <c r="C205" s="40" t="s">
        <v>318</v>
      </c>
      <c r="D205" s="40"/>
      <c r="E205" s="40"/>
      <c r="F205" s="40"/>
      <c r="G205" s="40"/>
      <c r="H205" s="41"/>
      <c r="I205" s="8">
        <v>300000</v>
      </c>
      <c r="J205" s="9">
        <v>-122000</v>
      </c>
      <c r="K205" s="19"/>
      <c r="L205" s="10">
        <v>178000</v>
      </c>
    </row>
    <row r="206" spans="1:12" x14ac:dyDescent="0.25">
      <c r="B206" s="7" t="s">
        <v>319</v>
      </c>
      <c r="C206" s="40" t="s">
        <v>320</v>
      </c>
      <c r="D206" s="40"/>
      <c r="E206" s="40"/>
      <c r="F206" s="40"/>
      <c r="G206" s="40"/>
      <c r="H206" s="41"/>
      <c r="I206" s="8">
        <v>0</v>
      </c>
      <c r="J206" s="9">
        <v>1198000</v>
      </c>
      <c r="K206" s="19"/>
      <c r="L206" s="10">
        <v>1198000</v>
      </c>
    </row>
    <row r="207" spans="1:12" x14ac:dyDescent="0.25">
      <c r="B207" s="7" t="s">
        <v>321</v>
      </c>
      <c r="C207" s="40" t="s">
        <v>322</v>
      </c>
      <c r="D207" s="40"/>
      <c r="E207" s="40"/>
      <c r="F207" s="40"/>
      <c r="G207" s="40"/>
      <c r="H207" s="41"/>
      <c r="I207" s="8">
        <v>300000</v>
      </c>
      <c r="J207" s="9">
        <v>0</v>
      </c>
      <c r="K207" s="19"/>
      <c r="L207" s="10">
        <v>300000</v>
      </c>
    </row>
    <row r="208" spans="1:12" x14ac:dyDescent="0.25">
      <c r="B208" s="6" t="s">
        <v>323</v>
      </c>
      <c r="C208" s="47" t="s">
        <v>324</v>
      </c>
      <c r="D208" s="47"/>
      <c r="E208" s="47"/>
      <c r="F208" s="47"/>
      <c r="G208" s="47"/>
      <c r="H208" s="48"/>
      <c r="I208" s="8">
        <v>0</v>
      </c>
      <c r="J208" s="9">
        <v>126000</v>
      </c>
      <c r="K208" s="19"/>
      <c r="L208" s="10">
        <v>126000</v>
      </c>
    </row>
    <row r="209" spans="1:12" ht="15.95" customHeight="1" x14ac:dyDescent="0.25">
      <c r="A209" s="45" t="s">
        <v>325</v>
      </c>
      <c r="B209" s="43"/>
      <c r="C209" s="43"/>
      <c r="D209" s="43"/>
      <c r="E209" s="43"/>
      <c r="F209" s="43"/>
      <c r="G209" s="43"/>
      <c r="H209" s="46"/>
      <c r="I209" s="11">
        <v>750000</v>
      </c>
      <c r="J209" s="12">
        <v>1202000</v>
      </c>
      <c r="K209" s="20"/>
      <c r="L209" s="13">
        <v>1952000</v>
      </c>
    </row>
    <row r="210" spans="1:12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x14ac:dyDescent="0.25">
      <c r="A211" s="5" t="s">
        <v>326</v>
      </c>
      <c r="B211" s="42" t="s">
        <v>327</v>
      </c>
      <c r="C211" s="42"/>
      <c r="D211" s="42"/>
      <c r="E211" s="42"/>
      <c r="F211" s="42"/>
      <c r="G211" s="42"/>
      <c r="H211" s="42"/>
      <c r="I211" s="42"/>
      <c r="J211" s="42"/>
      <c r="K211" s="43"/>
      <c r="L211" s="44"/>
    </row>
    <row r="212" spans="1:12" x14ac:dyDescent="0.25">
      <c r="B212" s="6" t="s">
        <v>328</v>
      </c>
      <c r="C212" s="47" t="s">
        <v>329</v>
      </c>
      <c r="D212" s="47"/>
      <c r="E212" s="47"/>
      <c r="F212" s="47"/>
      <c r="G212" s="47"/>
      <c r="H212" s="48"/>
      <c r="I212" s="8">
        <v>1250000</v>
      </c>
      <c r="J212" s="9">
        <v>8000</v>
      </c>
      <c r="K212" s="19"/>
      <c r="L212" s="10">
        <v>1258000</v>
      </c>
    </row>
    <row r="213" spans="1:12" ht="15.95" customHeight="1" x14ac:dyDescent="0.25">
      <c r="A213" s="45" t="s">
        <v>330</v>
      </c>
      <c r="B213" s="43"/>
      <c r="C213" s="43"/>
      <c r="D213" s="43"/>
      <c r="E213" s="43"/>
      <c r="F213" s="43"/>
      <c r="G213" s="43"/>
      <c r="H213" s="46"/>
      <c r="I213" s="11">
        <v>1250000</v>
      </c>
      <c r="J213" s="12">
        <v>8000</v>
      </c>
      <c r="K213" s="20"/>
      <c r="L213" s="13">
        <v>1258000</v>
      </c>
    </row>
    <row r="214" spans="1:12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x14ac:dyDescent="0.25">
      <c r="A215" s="5" t="s">
        <v>331</v>
      </c>
      <c r="B215" s="42" t="s">
        <v>332</v>
      </c>
      <c r="C215" s="42"/>
      <c r="D215" s="42"/>
      <c r="E215" s="42"/>
      <c r="F215" s="42"/>
      <c r="G215" s="42"/>
      <c r="H215" s="42"/>
      <c r="I215" s="42"/>
      <c r="J215" s="42"/>
      <c r="K215" s="43"/>
      <c r="L215" s="44"/>
    </row>
    <row r="216" spans="1:12" x14ac:dyDescent="0.25">
      <c r="B216" s="6" t="s">
        <v>333</v>
      </c>
      <c r="C216" s="47" t="s">
        <v>334</v>
      </c>
      <c r="D216" s="47"/>
      <c r="E216" s="47"/>
      <c r="F216" s="47"/>
      <c r="G216" s="47"/>
      <c r="H216" s="48"/>
      <c r="I216" s="8">
        <v>0</v>
      </c>
      <c r="J216" s="9">
        <v>120000</v>
      </c>
      <c r="K216" s="19"/>
      <c r="L216" s="10">
        <v>120000</v>
      </c>
    </row>
    <row r="217" spans="1:12" ht="15.95" customHeight="1" x14ac:dyDescent="0.25">
      <c r="A217" s="45" t="s">
        <v>335</v>
      </c>
      <c r="B217" s="43"/>
      <c r="C217" s="43"/>
      <c r="D217" s="43"/>
      <c r="E217" s="43"/>
      <c r="F217" s="43"/>
      <c r="G217" s="43"/>
      <c r="H217" s="46"/>
      <c r="I217" s="11">
        <v>0</v>
      </c>
      <c r="J217" s="12">
        <v>120000</v>
      </c>
      <c r="K217" s="20"/>
      <c r="L217" s="13">
        <v>120000</v>
      </c>
    </row>
    <row r="218" spans="1:12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x14ac:dyDescent="0.25">
      <c r="A219" s="5" t="s">
        <v>336</v>
      </c>
      <c r="B219" s="42" t="s">
        <v>337</v>
      </c>
      <c r="C219" s="42"/>
      <c r="D219" s="42"/>
      <c r="E219" s="42"/>
      <c r="F219" s="42"/>
      <c r="G219" s="42"/>
      <c r="H219" s="42"/>
      <c r="I219" s="42"/>
      <c r="J219" s="42"/>
      <c r="K219" s="43"/>
      <c r="L219" s="44"/>
    </row>
    <row r="220" spans="1:12" x14ac:dyDescent="0.25">
      <c r="B220" s="7" t="s">
        <v>338</v>
      </c>
      <c r="C220" s="40" t="s">
        <v>339</v>
      </c>
      <c r="D220" s="40"/>
      <c r="E220" s="40"/>
      <c r="F220" s="40"/>
      <c r="G220" s="40"/>
      <c r="H220" s="41"/>
      <c r="I220" s="8">
        <v>987000</v>
      </c>
      <c r="J220" s="9">
        <v>175000</v>
      </c>
      <c r="K220" s="19"/>
      <c r="L220" s="10">
        <v>1162000</v>
      </c>
    </row>
    <row r="221" spans="1:12" x14ac:dyDescent="0.25">
      <c r="B221" s="6" t="s">
        <v>340</v>
      </c>
      <c r="C221" s="47" t="s">
        <v>341</v>
      </c>
      <c r="D221" s="47"/>
      <c r="E221" s="47"/>
      <c r="F221" s="47"/>
      <c r="G221" s="47"/>
      <c r="H221" s="48"/>
      <c r="I221" s="8">
        <v>50000</v>
      </c>
      <c r="J221" s="9">
        <v>0</v>
      </c>
      <c r="K221" s="19"/>
      <c r="L221" s="10">
        <v>50000</v>
      </c>
    </row>
    <row r="222" spans="1:12" ht="15.95" customHeight="1" x14ac:dyDescent="0.25">
      <c r="A222" s="45" t="s">
        <v>342</v>
      </c>
      <c r="B222" s="43"/>
      <c r="C222" s="43"/>
      <c r="D222" s="43"/>
      <c r="E222" s="43"/>
      <c r="F222" s="43"/>
      <c r="G222" s="43"/>
      <c r="H222" s="46"/>
      <c r="I222" s="11">
        <v>1037000</v>
      </c>
      <c r="J222" s="12">
        <v>175000</v>
      </c>
      <c r="K222" s="20"/>
      <c r="L222" s="13">
        <v>1212000</v>
      </c>
    </row>
    <row r="223" spans="1:12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x14ac:dyDescent="0.25">
      <c r="A224" s="5" t="s">
        <v>343</v>
      </c>
      <c r="B224" s="42" t="s">
        <v>344</v>
      </c>
      <c r="C224" s="42"/>
      <c r="D224" s="42"/>
      <c r="E224" s="42"/>
      <c r="F224" s="42"/>
      <c r="G224" s="42"/>
      <c r="H224" s="42"/>
      <c r="I224" s="42"/>
      <c r="J224" s="42"/>
      <c r="K224" s="43"/>
      <c r="L224" s="44"/>
    </row>
    <row r="225" spans="1:12" x14ac:dyDescent="0.25">
      <c r="B225" s="6" t="s">
        <v>345</v>
      </c>
      <c r="C225" s="47" t="s">
        <v>344</v>
      </c>
      <c r="D225" s="47"/>
      <c r="E225" s="47"/>
      <c r="F225" s="47"/>
      <c r="G225" s="47"/>
      <c r="H225" s="48"/>
      <c r="I225" s="8">
        <v>330000</v>
      </c>
      <c r="J225" s="9">
        <v>0</v>
      </c>
      <c r="K225" s="19">
        <v>-80000</v>
      </c>
      <c r="L225" s="10">
        <v>250000</v>
      </c>
    </row>
    <row r="226" spans="1:12" ht="15.95" customHeight="1" x14ac:dyDescent="0.25">
      <c r="A226" s="45" t="s">
        <v>346</v>
      </c>
      <c r="B226" s="43"/>
      <c r="C226" s="43"/>
      <c r="D226" s="43"/>
      <c r="E226" s="43"/>
      <c r="F226" s="43"/>
      <c r="G226" s="43"/>
      <c r="H226" s="46"/>
      <c r="I226" s="11">
        <v>330000</v>
      </c>
      <c r="J226" s="12">
        <f>SUM(J225)</f>
        <v>0</v>
      </c>
      <c r="K226" s="20">
        <f>SUM(K225)</f>
        <v>-80000</v>
      </c>
      <c r="L226" s="13">
        <v>250000</v>
      </c>
    </row>
    <row r="227" spans="1:12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x14ac:dyDescent="0.25">
      <c r="A228" s="5" t="s">
        <v>347</v>
      </c>
      <c r="B228" s="42" t="s">
        <v>348</v>
      </c>
      <c r="C228" s="42"/>
      <c r="D228" s="42"/>
      <c r="E228" s="42"/>
      <c r="F228" s="42"/>
      <c r="G228" s="42"/>
      <c r="H228" s="42"/>
      <c r="I228" s="42"/>
      <c r="J228" s="42"/>
      <c r="K228" s="43"/>
      <c r="L228" s="44"/>
    </row>
    <row r="229" spans="1:12" x14ac:dyDescent="0.25">
      <c r="B229" s="6" t="s">
        <v>349</v>
      </c>
      <c r="C229" s="47" t="s">
        <v>348</v>
      </c>
      <c r="D229" s="47"/>
      <c r="E229" s="47"/>
      <c r="F229" s="47"/>
      <c r="G229" s="47"/>
      <c r="H229" s="48"/>
      <c r="I229" s="8">
        <v>215000</v>
      </c>
      <c r="J229" s="9">
        <v>0</v>
      </c>
      <c r="K229" s="19"/>
      <c r="L229" s="10">
        <v>215000</v>
      </c>
    </row>
    <row r="230" spans="1:12" ht="15.95" customHeight="1" x14ac:dyDescent="0.25">
      <c r="A230" s="45" t="s">
        <v>350</v>
      </c>
      <c r="B230" s="43"/>
      <c r="C230" s="43"/>
      <c r="D230" s="43"/>
      <c r="E230" s="43"/>
      <c r="F230" s="43"/>
      <c r="G230" s="43"/>
      <c r="H230" s="46"/>
      <c r="I230" s="11">
        <v>215000</v>
      </c>
      <c r="J230" s="12">
        <v>0</v>
      </c>
      <c r="K230" s="20"/>
      <c r="L230" s="13">
        <v>215000</v>
      </c>
    </row>
    <row r="231" spans="1:12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x14ac:dyDescent="0.25">
      <c r="A232" s="5" t="s">
        <v>351</v>
      </c>
      <c r="B232" s="42" t="s">
        <v>352</v>
      </c>
      <c r="C232" s="42"/>
      <c r="D232" s="42"/>
      <c r="E232" s="42"/>
      <c r="F232" s="42"/>
      <c r="G232" s="42"/>
      <c r="H232" s="42"/>
      <c r="I232" s="42"/>
      <c r="J232" s="42"/>
      <c r="K232" s="43"/>
      <c r="L232" s="44"/>
    </row>
    <row r="233" spans="1:12" x14ac:dyDescent="0.25">
      <c r="B233" s="6" t="s">
        <v>353</v>
      </c>
      <c r="C233" s="47" t="s">
        <v>354</v>
      </c>
      <c r="D233" s="47"/>
      <c r="E233" s="47"/>
      <c r="F233" s="47"/>
      <c r="G233" s="47"/>
      <c r="H233" s="48"/>
      <c r="I233" s="8">
        <v>526000</v>
      </c>
      <c r="J233" s="9">
        <v>0</v>
      </c>
      <c r="K233" s="19"/>
      <c r="L233" s="10">
        <v>526000</v>
      </c>
    </row>
    <row r="234" spans="1:12" ht="15.95" customHeight="1" x14ac:dyDescent="0.25">
      <c r="A234" s="45" t="s">
        <v>355</v>
      </c>
      <c r="B234" s="43"/>
      <c r="C234" s="43"/>
      <c r="D234" s="43"/>
      <c r="E234" s="43"/>
      <c r="F234" s="43"/>
      <c r="G234" s="43"/>
      <c r="H234" s="46"/>
      <c r="I234" s="11">
        <v>526000</v>
      </c>
      <c r="J234" s="12">
        <v>0</v>
      </c>
      <c r="K234" s="20"/>
      <c r="L234" s="13">
        <v>526000</v>
      </c>
    </row>
    <row r="235" spans="1:12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x14ac:dyDescent="0.25">
      <c r="A236" s="5" t="s">
        <v>356</v>
      </c>
      <c r="B236" s="42" t="s">
        <v>357</v>
      </c>
      <c r="C236" s="42"/>
      <c r="D236" s="42"/>
      <c r="E236" s="42"/>
      <c r="F236" s="42"/>
      <c r="G236" s="42"/>
      <c r="H236" s="42"/>
      <c r="I236" s="42"/>
      <c r="J236" s="42"/>
      <c r="K236" s="43"/>
      <c r="L236" s="44"/>
    </row>
    <row r="237" spans="1:12" x14ac:dyDescent="0.25">
      <c r="B237" s="7" t="s">
        <v>358</v>
      </c>
      <c r="C237" s="40" t="s">
        <v>359</v>
      </c>
      <c r="D237" s="40"/>
      <c r="E237" s="40"/>
      <c r="F237" s="40"/>
      <c r="G237" s="40"/>
      <c r="H237" s="41"/>
      <c r="I237" s="8">
        <v>60000</v>
      </c>
      <c r="J237" s="9">
        <v>500</v>
      </c>
      <c r="K237" s="19"/>
      <c r="L237" s="10">
        <v>60500</v>
      </c>
    </row>
    <row r="238" spans="1:12" x14ac:dyDescent="0.25">
      <c r="B238" s="6" t="s">
        <v>360</v>
      </c>
      <c r="C238" s="47" t="s">
        <v>361</v>
      </c>
      <c r="D238" s="47"/>
      <c r="E238" s="47"/>
      <c r="F238" s="47"/>
      <c r="G238" s="47"/>
      <c r="H238" s="48"/>
      <c r="I238" s="8">
        <v>2550000</v>
      </c>
      <c r="J238" s="9">
        <v>0</v>
      </c>
      <c r="K238" s="19"/>
      <c r="L238" s="10">
        <v>2550000</v>
      </c>
    </row>
    <row r="239" spans="1:12" ht="15.95" customHeight="1" x14ac:dyDescent="0.25">
      <c r="A239" s="45" t="s">
        <v>362</v>
      </c>
      <c r="B239" s="43"/>
      <c r="C239" s="43"/>
      <c r="D239" s="43"/>
      <c r="E239" s="43"/>
      <c r="F239" s="43"/>
      <c r="G239" s="43"/>
      <c r="H239" s="46"/>
      <c r="I239" s="11">
        <v>2610000</v>
      </c>
      <c r="J239" s="12">
        <v>500</v>
      </c>
      <c r="K239" s="20"/>
      <c r="L239" s="13">
        <v>2610500</v>
      </c>
    </row>
    <row r="240" spans="1:12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x14ac:dyDescent="0.25">
      <c r="A241" s="5" t="s">
        <v>363</v>
      </c>
      <c r="B241" s="42" t="s">
        <v>364</v>
      </c>
      <c r="C241" s="42"/>
      <c r="D241" s="42"/>
      <c r="E241" s="42"/>
      <c r="F241" s="42"/>
      <c r="G241" s="42"/>
      <c r="H241" s="42"/>
      <c r="I241" s="42"/>
      <c r="J241" s="42"/>
      <c r="K241" s="43"/>
      <c r="L241" s="44"/>
    </row>
    <row r="242" spans="1:12" x14ac:dyDescent="0.25">
      <c r="B242" s="6" t="s">
        <v>365</v>
      </c>
      <c r="C242" s="47" t="s">
        <v>366</v>
      </c>
      <c r="D242" s="47"/>
      <c r="E242" s="47"/>
      <c r="F242" s="47"/>
      <c r="G242" s="47"/>
      <c r="H242" s="48"/>
      <c r="I242" s="8">
        <v>0</v>
      </c>
      <c r="J242" s="9">
        <v>15000</v>
      </c>
      <c r="K242" s="19"/>
      <c r="L242" s="10">
        <v>15000</v>
      </c>
    </row>
    <row r="243" spans="1:12" ht="15.95" customHeight="1" x14ac:dyDescent="0.25">
      <c r="A243" s="45" t="s">
        <v>367</v>
      </c>
      <c r="B243" s="43"/>
      <c r="C243" s="43"/>
      <c r="D243" s="43"/>
      <c r="E243" s="43"/>
      <c r="F243" s="43"/>
      <c r="G243" s="43"/>
      <c r="H243" s="46"/>
      <c r="I243" s="11">
        <v>0</v>
      </c>
      <c r="J243" s="12">
        <v>15000</v>
      </c>
      <c r="K243" s="20"/>
      <c r="L243" s="13">
        <v>15000</v>
      </c>
    </row>
    <row r="244" spans="1:12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x14ac:dyDescent="0.25">
      <c r="A245" s="5" t="s">
        <v>368</v>
      </c>
      <c r="B245" s="42" t="s">
        <v>369</v>
      </c>
      <c r="C245" s="42"/>
      <c r="D245" s="42"/>
      <c r="E245" s="42"/>
      <c r="F245" s="42"/>
      <c r="G245" s="42"/>
      <c r="H245" s="42"/>
      <c r="I245" s="42"/>
      <c r="J245" s="42"/>
      <c r="K245" s="43"/>
      <c r="L245" s="44"/>
    </row>
    <row r="246" spans="1:12" x14ac:dyDescent="0.25">
      <c r="B246" s="6" t="s">
        <v>370</v>
      </c>
      <c r="C246" s="47" t="s">
        <v>371</v>
      </c>
      <c r="D246" s="47"/>
      <c r="E246" s="47"/>
      <c r="F246" s="47"/>
      <c r="G246" s="47"/>
      <c r="H246" s="48"/>
      <c r="I246" s="8">
        <v>19563000</v>
      </c>
      <c r="J246" s="9">
        <v>8317500</v>
      </c>
      <c r="K246" s="19"/>
      <c r="L246" s="10">
        <v>27880500</v>
      </c>
    </row>
    <row r="247" spans="1:12" ht="15.95" customHeight="1" x14ac:dyDescent="0.25">
      <c r="A247" s="45" t="s">
        <v>372</v>
      </c>
      <c r="B247" s="43"/>
      <c r="C247" s="43"/>
      <c r="D247" s="43"/>
      <c r="E247" s="43"/>
      <c r="F247" s="43"/>
      <c r="G247" s="43"/>
      <c r="H247" s="46"/>
      <c r="I247" s="11">
        <v>19563000</v>
      </c>
      <c r="J247" s="12">
        <v>8317500</v>
      </c>
      <c r="K247" s="20"/>
      <c r="L247" s="13">
        <v>27880500</v>
      </c>
    </row>
    <row r="248" spans="1:12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x14ac:dyDescent="0.25">
      <c r="A249" s="5" t="s">
        <v>373</v>
      </c>
      <c r="B249" s="42" t="s">
        <v>374</v>
      </c>
      <c r="C249" s="42"/>
      <c r="D249" s="42"/>
      <c r="E249" s="42"/>
      <c r="F249" s="42"/>
      <c r="G249" s="42"/>
      <c r="H249" s="42"/>
      <c r="I249" s="42"/>
      <c r="J249" s="42"/>
      <c r="K249" s="43"/>
      <c r="L249" s="44"/>
    </row>
    <row r="250" spans="1:12" x14ac:dyDescent="0.25">
      <c r="B250" s="7" t="s">
        <v>375</v>
      </c>
      <c r="C250" s="40" t="s">
        <v>376</v>
      </c>
      <c r="D250" s="40"/>
      <c r="E250" s="40"/>
      <c r="F250" s="40"/>
      <c r="G250" s="40"/>
      <c r="H250" s="41"/>
      <c r="I250" s="8">
        <v>4203000</v>
      </c>
      <c r="J250" s="9">
        <v>0</v>
      </c>
      <c r="K250" s="19"/>
      <c r="L250" s="10">
        <v>4203000</v>
      </c>
    </row>
    <row r="251" spans="1:12" x14ac:dyDescent="0.25">
      <c r="B251" s="6" t="s">
        <v>377</v>
      </c>
      <c r="C251" s="47" t="s">
        <v>378</v>
      </c>
      <c r="D251" s="47"/>
      <c r="E251" s="47"/>
      <c r="F251" s="47"/>
      <c r="G251" s="47"/>
      <c r="H251" s="48"/>
      <c r="I251" s="8">
        <v>2410000</v>
      </c>
      <c r="J251" s="9">
        <v>400000</v>
      </c>
      <c r="K251" s="19"/>
      <c r="L251" s="10">
        <v>2810000</v>
      </c>
    </row>
    <row r="252" spans="1:12" ht="15.95" customHeight="1" x14ac:dyDescent="0.25">
      <c r="A252" s="45" t="s">
        <v>379</v>
      </c>
      <c r="B252" s="43"/>
      <c r="C252" s="43"/>
      <c r="D252" s="43"/>
      <c r="E252" s="43"/>
      <c r="F252" s="43"/>
      <c r="G252" s="43"/>
      <c r="H252" s="46"/>
      <c r="I252" s="11">
        <v>6613000</v>
      </c>
      <c r="J252" s="12">
        <v>400000</v>
      </c>
      <c r="K252" s="20"/>
      <c r="L252" s="13">
        <v>7013000</v>
      </c>
    </row>
    <row r="253" spans="1:12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x14ac:dyDescent="0.25">
      <c r="A254" s="5" t="s">
        <v>380</v>
      </c>
      <c r="B254" s="42" t="s">
        <v>381</v>
      </c>
      <c r="C254" s="42"/>
      <c r="D254" s="42"/>
      <c r="E254" s="42"/>
      <c r="F254" s="42"/>
      <c r="G254" s="42"/>
      <c r="H254" s="42"/>
      <c r="I254" s="42"/>
      <c r="J254" s="42"/>
      <c r="K254" s="43"/>
      <c r="L254" s="44"/>
    </row>
    <row r="255" spans="1:12" x14ac:dyDescent="0.25">
      <c r="B255" s="6" t="s">
        <v>382</v>
      </c>
      <c r="C255" s="47" t="s">
        <v>383</v>
      </c>
      <c r="D255" s="47"/>
      <c r="E255" s="47"/>
      <c r="F255" s="47"/>
      <c r="G255" s="47"/>
      <c r="H255" s="48"/>
      <c r="I255" s="8">
        <v>100000</v>
      </c>
      <c r="J255" s="9">
        <v>0</v>
      </c>
      <c r="K255" s="19"/>
      <c r="L255" s="10">
        <v>100000</v>
      </c>
    </row>
    <row r="256" spans="1:12" ht="15.95" customHeight="1" x14ac:dyDescent="0.25">
      <c r="A256" s="45" t="s">
        <v>384</v>
      </c>
      <c r="B256" s="43"/>
      <c r="C256" s="43"/>
      <c r="D256" s="43"/>
      <c r="E256" s="43"/>
      <c r="F256" s="43"/>
      <c r="G256" s="43"/>
      <c r="H256" s="46"/>
      <c r="I256" s="11">
        <v>100000</v>
      </c>
      <c r="J256" s="12">
        <v>0</v>
      </c>
      <c r="K256" s="20"/>
      <c r="L256" s="13">
        <v>100000</v>
      </c>
    </row>
    <row r="257" spans="1:12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x14ac:dyDescent="0.25">
      <c r="A258" s="5" t="s">
        <v>385</v>
      </c>
      <c r="B258" s="42" t="s">
        <v>386</v>
      </c>
      <c r="C258" s="42"/>
      <c r="D258" s="42"/>
      <c r="E258" s="42"/>
      <c r="F258" s="42"/>
      <c r="G258" s="42"/>
      <c r="H258" s="42"/>
      <c r="I258" s="42"/>
      <c r="J258" s="42"/>
      <c r="K258" s="43"/>
      <c r="L258" s="44"/>
    </row>
    <row r="259" spans="1:12" x14ac:dyDescent="0.25">
      <c r="B259" s="6" t="s">
        <v>387</v>
      </c>
      <c r="C259" s="47" t="s">
        <v>388</v>
      </c>
      <c r="D259" s="47"/>
      <c r="E259" s="47"/>
      <c r="F259" s="47"/>
      <c r="G259" s="47"/>
      <c r="H259" s="48"/>
      <c r="I259" s="8">
        <v>28000</v>
      </c>
      <c r="J259" s="9">
        <v>0</v>
      </c>
      <c r="K259" s="19"/>
      <c r="L259" s="10">
        <v>28000</v>
      </c>
    </row>
    <row r="260" spans="1:12" ht="15.95" customHeight="1" x14ac:dyDescent="0.25">
      <c r="A260" s="45" t="s">
        <v>389</v>
      </c>
      <c r="B260" s="43"/>
      <c r="C260" s="43"/>
      <c r="D260" s="43"/>
      <c r="E260" s="43"/>
      <c r="F260" s="43"/>
      <c r="G260" s="43"/>
      <c r="H260" s="46"/>
      <c r="I260" s="11">
        <v>28000</v>
      </c>
      <c r="J260" s="12">
        <v>0</v>
      </c>
      <c r="K260" s="20"/>
      <c r="L260" s="13">
        <v>28000</v>
      </c>
    </row>
    <row r="261" spans="1:12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x14ac:dyDescent="0.25">
      <c r="A262" s="5" t="s">
        <v>390</v>
      </c>
      <c r="B262" s="42" t="s">
        <v>391</v>
      </c>
      <c r="C262" s="42"/>
      <c r="D262" s="42"/>
      <c r="E262" s="42"/>
      <c r="F262" s="42"/>
      <c r="G262" s="42"/>
      <c r="H262" s="42"/>
      <c r="I262" s="42"/>
      <c r="J262" s="42"/>
      <c r="K262" s="43"/>
      <c r="L262" s="44"/>
    </row>
    <row r="263" spans="1:12" x14ac:dyDescent="0.25">
      <c r="B263" s="6" t="s">
        <v>392</v>
      </c>
      <c r="C263" s="47" t="s">
        <v>393</v>
      </c>
      <c r="D263" s="47"/>
      <c r="E263" s="47"/>
      <c r="F263" s="47"/>
      <c r="G263" s="47"/>
      <c r="H263" s="48"/>
      <c r="I263" s="8">
        <v>100000</v>
      </c>
      <c r="J263" s="9">
        <v>0</v>
      </c>
      <c r="K263" s="19"/>
      <c r="L263" s="10">
        <v>100000</v>
      </c>
    </row>
    <row r="264" spans="1:12" ht="15.95" customHeight="1" x14ac:dyDescent="0.25">
      <c r="A264" s="45" t="s">
        <v>394</v>
      </c>
      <c r="B264" s="43"/>
      <c r="C264" s="43"/>
      <c r="D264" s="43"/>
      <c r="E264" s="43"/>
      <c r="F264" s="43"/>
      <c r="G264" s="43"/>
      <c r="H264" s="46"/>
      <c r="I264" s="11">
        <v>100000</v>
      </c>
      <c r="J264" s="12">
        <v>0</v>
      </c>
      <c r="K264" s="20"/>
      <c r="L264" s="13">
        <v>100000</v>
      </c>
    </row>
    <row r="265" spans="1:12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x14ac:dyDescent="0.25">
      <c r="A266" s="5" t="s">
        <v>395</v>
      </c>
      <c r="B266" s="42" t="s">
        <v>396</v>
      </c>
      <c r="C266" s="42"/>
      <c r="D266" s="42"/>
      <c r="E266" s="42"/>
      <c r="F266" s="42"/>
      <c r="G266" s="42"/>
      <c r="H266" s="42"/>
      <c r="I266" s="42"/>
      <c r="J266" s="42"/>
      <c r="K266" s="43"/>
      <c r="L266" s="44"/>
    </row>
    <row r="267" spans="1:12" x14ac:dyDescent="0.25">
      <c r="B267" s="6" t="s">
        <v>397</v>
      </c>
      <c r="C267" s="47" t="s">
        <v>398</v>
      </c>
      <c r="D267" s="47"/>
      <c r="E267" s="47"/>
      <c r="F267" s="47"/>
      <c r="G267" s="47"/>
      <c r="H267" s="48"/>
      <c r="I267" s="8">
        <v>0</v>
      </c>
      <c r="J267" s="9">
        <v>0</v>
      </c>
      <c r="K267" s="19">
        <v>50000</v>
      </c>
      <c r="L267" s="10">
        <v>50000</v>
      </c>
    </row>
    <row r="268" spans="1:12" ht="15.95" customHeight="1" x14ac:dyDescent="0.25">
      <c r="A268" s="45" t="s">
        <v>399</v>
      </c>
      <c r="B268" s="43"/>
      <c r="C268" s="43"/>
      <c r="D268" s="43"/>
      <c r="E268" s="43"/>
      <c r="F268" s="43"/>
      <c r="G268" s="43"/>
      <c r="H268" s="46"/>
      <c r="I268" s="11">
        <v>0</v>
      </c>
      <c r="J268" s="12">
        <f>SUM(J267)</f>
        <v>0</v>
      </c>
      <c r="K268" s="20">
        <f>SUM(K267)</f>
        <v>50000</v>
      </c>
      <c r="L268" s="13">
        <v>50000</v>
      </c>
    </row>
    <row r="269" spans="1:12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x14ac:dyDescent="0.25">
      <c r="A270" s="5" t="s">
        <v>400</v>
      </c>
      <c r="B270" s="42" t="s">
        <v>401</v>
      </c>
      <c r="C270" s="42"/>
      <c r="D270" s="42"/>
      <c r="E270" s="42"/>
      <c r="F270" s="42"/>
      <c r="G270" s="42"/>
      <c r="H270" s="42"/>
      <c r="I270" s="42"/>
      <c r="J270" s="42"/>
      <c r="K270" s="43"/>
      <c r="L270" s="44"/>
    </row>
    <row r="271" spans="1:12" x14ac:dyDescent="0.25">
      <c r="B271" s="7" t="s">
        <v>402</v>
      </c>
      <c r="C271" s="40" t="s">
        <v>403</v>
      </c>
      <c r="D271" s="40"/>
      <c r="E271" s="40"/>
      <c r="F271" s="40"/>
      <c r="G271" s="40"/>
      <c r="H271" s="41"/>
      <c r="I271" s="8">
        <v>30186000</v>
      </c>
      <c r="J271" s="9">
        <v>500000</v>
      </c>
      <c r="K271" s="19"/>
      <c r="L271" s="10">
        <v>30686000</v>
      </c>
    </row>
    <row r="272" spans="1:12" x14ac:dyDescent="0.25">
      <c r="B272" s="7" t="s">
        <v>404</v>
      </c>
      <c r="C272" s="40" t="s">
        <v>405</v>
      </c>
      <c r="D272" s="40"/>
      <c r="E272" s="40"/>
      <c r="F272" s="40"/>
      <c r="G272" s="40"/>
      <c r="H272" s="41"/>
      <c r="I272" s="8">
        <v>5000</v>
      </c>
      <c r="J272" s="9">
        <v>10000</v>
      </c>
      <c r="K272" s="19"/>
      <c r="L272" s="10">
        <v>15000</v>
      </c>
    </row>
    <row r="273" spans="1:12" x14ac:dyDescent="0.25">
      <c r="B273" s="7" t="s">
        <v>406</v>
      </c>
      <c r="C273" s="40" t="s">
        <v>407</v>
      </c>
      <c r="D273" s="40"/>
      <c r="E273" s="40"/>
      <c r="F273" s="40"/>
      <c r="G273" s="40"/>
      <c r="H273" s="41"/>
      <c r="I273" s="8">
        <v>20000</v>
      </c>
      <c r="J273" s="9">
        <v>0</v>
      </c>
      <c r="K273" s="19"/>
      <c r="L273" s="10">
        <v>20000</v>
      </c>
    </row>
    <row r="274" spans="1:12" x14ac:dyDescent="0.25">
      <c r="B274" s="7" t="s">
        <v>408</v>
      </c>
      <c r="C274" s="40" t="s">
        <v>409</v>
      </c>
      <c r="D274" s="40"/>
      <c r="E274" s="40"/>
      <c r="F274" s="40"/>
      <c r="G274" s="40"/>
      <c r="H274" s="41"/>
      <c r="I274" s="8">
        <v>500000</v>
      </c>
      <c r="J274" s="9">
        <v>-400000</v>
      </c>
      <c r="K274" s="19">
        <v>2000</v>
      </c>
      <c r="L274" s="10">
        <v>102000</v>
      </c>
    </row>
    <row r="275" spans="1:12" x14ac:dyDescent="0.25">
      <c r="B275" s="6" t="s">
        <v>410</v>
      </c>
      <c r="C275" s="47" t="s">
        <v>411</v>
      </c>
      <c r="D275" s="47"/>
      <c r="E275" s="47"/>
      <c r="F275" s="47"/>
      <c r="G275" s="47"/>
      <c r="H275" s="48"/>
      <c r="I275" s="8">
        <v>50000</v>
      </c>
      <c r="J275" s="9">
        <v>0</v>
      </c>
      <c r="K275" s="19"/>
      <c r="L275" s="10">
        <v>50000</v>
      </c>
    </row>
    <row r="276" spans="1:12" ht="15.95" customHeight="1" x14ac:dyDescent="0.25">
      <c r="A276" s="45" t="s">
        <v>412</v>
      </c>
      <c r="B276" s="43"/>
      <c r="C276" s="43"/>
      <c r="D276" s="43"/>
      <c r="E276" s="43"/>
      <c r="F276" s="43"/>
      <c r="G276" s="43"/>
      <c r="H276" s="46"/>
      <c r="I276" s="11">
        <v>30761000</v>
      </c>
      <c r="J276" s="12">
        <f>SUM(J271:J275)</f>
        <v>110000</v>
      </c>
      <c r="K276" s="20">
        <f>SUM(K271:K275)</f>
        <v>2000</v>
      </c>
      <c r="L276" s="13">
        <v>30873000</v>
      </c>
    </row>
    <row r="277" spans="1:12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x14ac:dyDescent="0.25">
      <c r="A278" s="5" t="s">
        <v>413</v>
      </c>
      <c r="B278" s="42" t="s">
        <v>414</v>
      </c>
      <c r="C278" s="42"/>
      <c r="D278" s="42"/>
      <c r="E278" s="42"/>
      <c r="F278" s="42"/>
      <c r="G278" s="42"/>
      <c r="H278" s="42"/>
      <c r="I278" s="42"/>
      <c r="J278" s="42"/>
      <c r="K278" s="43"/>
      <c r="L278" s="44"/>
    </row>
    <row r="279" spans="1:12" x14ac:dyDescent="0.25">
      <c r="B279" s="6" t="s">
        <v>415</v>
      </c>
      <c r="C279" s="47" t="s">
        <v>414</v>
      </c>
      <c r="D279" s="47"/>
      <c r="E279" s="47"/>
      <c r="F279" s="47"/>
      <c r="G279" s="47"/>
      <c r="H279" s="48"/>
      <c r="I279" s="8">
        <v>0</v>
      </c>
      <c r="J279" s="9">
        <v>27000</v>
      </c>
      <c r="K279" s="19"/>
      <c r="L279" s="10">
        <v>27000</v>
      </c>
    </row>
    <row r="280" spans="1:12" ht="15.95" customHeight="1" x14ac:dyDescent="0.25">
      <c r="A280" s="45" t="s">
        <v>416</v>
      </c>
      <c r="B280" s="43"/>
      <c r="C280" s="43"/>
      <c r="D280" s="43"/>
      <c r="E280" s="43"/>
      <c r="F280" s="43"/>
      <c r="G280" s="43"/>
      <c r="H280" s="46"/>
      <c r="I280" s="11">
        <v>0</v>
      </c>
      <c r="J280" s="12">
        <v>27000</v>
      </c>
      <c r="K280" s="20"/>
      <c r="L280" s="13">
        <v>27000</v>
      </c>
    </row>
    <row r="281" spans="1:12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x14ac:dyDescent="0.25">
      <c r="A282" s="5" t="s">
        <v>417</v>
      </c>
      <c r="B282" s="42" t="s">
        <v>418</v>
      </c>
      <c r="C282" s="42"/>
      <c r="D282" s="42"/>
      <c r="E282" s="42"/>
      <c r="F282" s="42"/>
      <c r="G282" s="42"/>
      <c r="H282" s="42"/>
      <c r="I282" s="42"/>
      <c r="J282" s="42"/>
      <c r="K282" s="43"/>
      <c r="L282" s="44"/>
    </row>
    <row r="283" spans="1:12" x14ac:dyDescent="0.25">
      <c r="B283" s="7" t="s">
        <v>419</v>
      </c>
      <c r="C283" s="40" t="s">
        <v>420</v>
      </c>
      <c r="D283" s="40"/>
      <c r="E283" s="40"/>
      <c r="F283" s="40"/>
      <c r="G283" s="40"/>
      <c r="H283" s="41"/>
      <c r="I283" s="8">
        <v>35000</v>
      </c>
      <c r="J283" s="9">
        <v>0</v>
      </c>
      <c r="K283" s="19"/>
      <c r="L283" s="10">
        <v>35000</v>
      </c>
    </row>
    <row r="284" spans="1:12" x14ac:dyDescent="0.25">
      <c r="B284" s="7" t="s">
        <v>421</v>
      </c>
      <c r="C284" s="40" t="s">
        <v>422</v>
      </c>
      <c r="D284" s="40"/>
      <c r="E284" s="40"/>
      <c r="F284" s="40"/>
      <c r="G284" s="40"/>
      <c r="H284" s="41"/>
      <c r="I284" s="8">
        <v>80000</v>
      </c>
      <c r="J284" s="9">
        <v>0</v>
      </c>
      <c r="K284" s="19"/>
      <c r="L284" s="10">
        <v>80000</v>
      </c>
    </row>
    <row r="285" spans="1:12" x14ac:dyDescent="0.25">
      <c r="B285" s="7" t="s">
        <v>423</v>
      </c>
      <c r="C285" s="40" t="s">
        <v>424</v>
      </c>
      <c r="D285" s="40"/>
      <c r="E285" s="40"/>
      <c r="F285" s="40"/>
      <c r="G285" s="40"/>
      <c r="H285" s="41"/>
      <c r="I285" s="8">
        <v>180000</v>
      </c>
      <c r="J285" s="9">
        <v>51000</v>
      </c>
      <c r="K285" s="19"/>
      <c r="L285" s="10">
        <v>231000</v>
      </c>
    </row>
    <row r="286" spans="1:12" x14ac:dyDescent="0.25">
      <c r="B286" s="7" t="s">
        <v>425</v>
      </c>
      <c r="C286" s="40" t="s">
        <v>426</v>
      </c>
      <c r="D286" s="40"/>
      <c r="E286" s="40"/>
      <c r="F286" s="40"/>
      <c r="G286" s="40"/>
      <c r="H286" s="41"/>
      <c r="I286" s="8">
        <v>90000</v>
      </c>
      <c r="J286" s="9">
        <v>0</v>
      </c>
      <c r="K286" s="19"/>
      <c r="L286" s="10">
        <v>90000</v>
      </c>
    </row>
    <row r="287" spans="1:12" x14ac:dyDescent="0.25">
      <c r="B287" s="7" t="s">
        <v>427</v>
      </c>
      <c r="C287" s="40" t="s">
        <v>428</v>
      </c>
      <c r="D287" s="40"/>
      <c r="E287" s="40"/>
      <c r="F287" s="40"/>
      <c r="G287" s="40"/>
      <c r="H287" s="41"/>
      <c r="I287" s="8">
        <v>0</v>
      </c>
      <c r="J287" s="9">
        <v>40000</v>
      </c>
      <c r="K287" s="19"/>
      <c r="L287" s="10">
        <v>40000</v>
      </c>
    </row>
    <row r="288" spans="1:12" x14ac:dyDescent="0.25">
      <c r="B288" s="7" t="s">
        <v>429</v>
      </c>
      <c r="C288" s="40" t="s">
        <v>430</v>
      </c>
      <c r="D288" s="40"/>
      <c r="E288" s="40"/>
      <c r="F288" s="40"/>
      <c r="G288" s="40"/>
      <c r="H288" s="41"/>
      <c r="I288" s="8">
        <v>0</v>
      </c>
      <c r="J288" s="9">
        <v>260000</v>
      </c>
      <c r="K288" s="19"/>
      <c r="L288" s="10">
        <v>260000</v>
      </c>
    </row>
    <row r="289" spans="1:12" x14ac:dyDescent="0.25">
      <c r="B289" s="6" t="s">
        <v>431</v>
      </c>
      <c r="C289" s="47" t="s">
        <v>432</v>
      </c>
      <c r="D289" s="47"/>
      <c r="E289" s="47"/>
      <c r="F289" s="47"/>
      <c r="G289" s="47"/>
      <c r="H289" s="48"/>
      <c r="I289" s="8">
        <v>0</v>
      </c>
      <c r="J289" s="9">
        <v>118000</v>
      </c>
      <c r="K289" s="19"/>
      <c r="L289" s="10">
        <v>118000</v>
      </c>
    </row>
    <row r="290" spans="1:12" ht="15.95" customHeight="1" x14ac:dyDescent="0.25">
      <c r="A290" s="45" t="s">
        <v>433</v>
      </c>
      <c r="B290" s="43"/>
      <c r="C290" s="43"/>
      <c r="D290" s="43"/>
      <c r="E290" s="43"/>
      <c r="F290" s="43"/>
      <c r="G290" s="43"/>
      <c r="H290" s="46"/>
      <c r="I290" s="11">
        <v>385000</v>
      </c>
      <c r="J290" s="12">
        <v>469000</v>
      </c>
      <c r="K290" s="20"/>
      <c r="L290" s="13">
        <v>854000</v>
      </c>
    </row>
    <row r="291" spans="1:12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x14ac:dyDescent="0.25">
      <c r="A292" s="5" t="s">
        <v>434</v>
      </c>
      <c r="B292" s="42" t="s">
        <v>435</v>
      </c>
      <c r="C292" s="42"/>
      <c r="D292" s="42"/>
      <c r="E292" s="42"/>
      <c r="F292" s="42"/>
      <c r="G292" s="42"/>
      <c r="H292" s="42"/>
      <c r="I292" s="42"/>
      <c r="J292" s="42"/>
      <c r="K292" s="43"/>
      <c r="L292" s="44"/>
    </row>
    <row r="293" spans="1:12" x14ac:dyDescent="0.25">
      <c r="B293" s="7" t="s">
        <v>436</v>
      </c>
      <c r="C293" s="40" t="s">
        <v>437</v>
      </c>
      <c r="D293" s="40"/>
      <c r="E293" s="40"/>
      <c r="F293" s="40"/>
      <c r="G293" s="40"/>
      <c r="H293" s="41"/>
      <c r="I293" s="8">
        <v>459000</v>
      </c>
      <c r="J293" s="9">
        <v>200000</v>
      </c>
      <c r="K293" s="19"/>
      <c r="L293" s="10">
        <v>659000</v>
      </c>
    </row>
    <row r="294" spans="1:12" x14ac:dyDescent="0.25">
      <c r="B294" s="6" t="s">
        <v>438</v>
      </c>
      <c r="C294" s="47" t="s">
        <v>439</v>
      </c>
      <c r="D294" s="47"/>
      <c r="E294" s="47"/>
      <c r="F294" s="47"/>
      <c r="G294" s="47"/>
      <c r="H294" s="48"/>
      <c r="I294" s="8">
        <v>0</v>
      </c>
      <c r="J294" s="9">
        <v>525000</v>
      </c>
      <c r="K294" s="19"/>
      <c r="L294" s="10">
        <v>525000</v>
      </c>
    </row>
    <row r="295" spans="1:12" ht="15.95" customHeight="1" x14ac:dyDescent="0.25">
      <c r="A295" s="45" t="s">
        <v>440</v>
      </c>
      <c r="B295" s="43"/>
      <c r="C295" s="43"/>
      <c r="D295" s="43"/>
      <c r="E295" s="43"/>
      <c r="F295" s="43"/>
      <c r="G295" s="43"/>
      <c r="H295" s="46"/>
      <c r="I295" s="11">
        <v>459000</v>
      </c>
      <c r="J295" s="12">
        <v>725000</v>
      </c>
      <c r="K295" s="20"/>
      <c r="L295" s="13">
        <v>1184000</v>
      </c>
    </row>
    <row r="296" spans="1:12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x14ac:dyDescent="0.25">
      <c r="A297" s="5" t="s">
        <v>441</v>
      </c>
      <c r="B297" s="42" t="s">
        <v>442</v>
      </c>
      <c r="C297" s="42"/>
      <c r="D297" s="42"/>
      <c r="E297" s="42"/>
      <c r="F297" s="42"/>
      <c r="G297" s="42"/>
      <c r="H297" s="42"/>
      <c r="I297" s="42"/>
      <c r="J297" s="42"/>
      <c r="K297" s="43"/>
      <c r="L297" s="44"/>
    </row>
    <row r="298" spans="1:12" x14ac:dyDescent="0.25">
      <c r="B298" s="6" t="s">
        <v>443</v>
      </c>
      <c r="C298" s="47" t="s">
        <v>444</v>
      </c>
      <c r="D298" s="47"/>
      <c r="E298" s="47"/>
      <c r="F298" s="47"/>
      <c r="G298" s="47"/>
      <c r="H298" s="48"/>
      <c r="I298" s="8">
        <v>0</v>
      </c>
      <c r="J298" s="9">
        <v>68000</v>
      </c>
      <c r="K298" s="19"/>
      <c r="L298" s="10">
        <v>68000</v>
      </c>
    </row>
    <row r="299" spans="1:12" ht="15.95" customHeight="1" x14ac:dyDescent="0.25">
      <c r="A299" s="45" t="s">
        <v>445</v>
      </c>
      <c r="B299" s="43"/>
      <c r="C299" s="43"/>
      <c r="D299" s="43"/>
      <c r="E299" s="43"/>
      <c r="F299" s="43"/>
      <c r="G299" s="43"/>
      <c r="H299" s="46"/>
      <c r="I299" s="11">
        <v>0</v>
      </c>
      <c r="J299" s="12">
        <v>68000</v>
      </c>
      <c r="K299" s="20"/>
      <c r="L299" s="13">
        <v>68000</v>
      </c>
    </row>
    <row r="300" spans="1:12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x14ac:dyDescent="0.25">
      <c r="A301" s="5" t="s">
        <v>446</v>
      </c>
      <c r="B301" s="42" t="s">
        <v>447</v>
      </c>
      <c r="C301" s="42"/>
      <c r="D301" s="42"/>
      <c r="E301" s="42"/>
      <c r="F301" s="42"/>
      <c r="G301" s="42"/>
      <c r="H301" s="42"/>
      <c r="I301" s="42"/>
      <c r="J301" s="42"/>
      <c r="K301" s="43"/>
      <c r="L301" s="44"/>
    </row>
    <row r="302" spans="1:12" x14ac:dyDescent="0.25">
      <c r="B302" s="6" t="s">
        <v>448</v>
      </c>
      <c r="C302" s="47" t="s">
        <v>449</v>
      </c>
      <c r="D302" s="47"/>
      <c r="E302" s="47"/>
      <c r="F302" s="47"/>
      <c r="G302" s="47"/>
      <c r="H302" s="48"/>
      <c r="I302" s="8">
        <v>0</v>
      </c>
      <c r="J302" s="9">
        <v>7000</v>
      </c>
      <c r="K302" s="19"/>
      <c r="L302" s="10">
        <v>7000</v>
      </c>
    </row>
    <row r="303" spans="1:12" ht="15.95" customHeight="1" x14ac:dyDescent="0.25">
      <c r="A303" s="45" t="s">
        <v>450</v>
      </c>
      <c r="B303" s="43"/>
      <c r="C303" s="43"/>
      <c r="D303" s="43"/>
      <c r="E303" s="43"/>
      <c r="F303" s="43"/>
      <c r="G303" s="43"/>
      <c r="H303" s="46"/>
      <c r="I303" s="11">
        <v>0</v>
      </c>
      <c r="J303" s="12">
        <v>7000</v>
      </c>
      <c r="K303" s="20"/>
      <c r="L303" s="13">
        <v>7000</v>
      </c>
    </row>
    <row r="304" spans="1:12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x14ac:dyDescent="0.25">
      <c r="A305" s="5" t="s">
        <v>451</v>
      </c>
      <c r="B305" s="42" t="s">
        <v>452</v>
      </c>
      <c r="C305" s="42"/>
      <c r="D305" s="42"/>
      <c r="E305" s="42"/>
      <c r="F305" s="42"/>
      <c r="G305" s="42"/>
      <c r="H305" s="42"/>
      <c r="I305" s="42"/>
      <c r="J305" s="42"/>
      <c r="K305" s="43"/>
      <c r="L305" s="44"/>
    </row>
    <row r="306" spans="1:12" x14ac:dyDescent="0.25">
      <c r="B306" s="7" t="s">
        <v>453</v>
      </c>
      <c r="C306" s="40" t="s">
        <v>454</v>
      </c>
      <c r="D306" s="40"/>
      <c r="E306" s="40"/>
      <c r="F306" s="40"/>
      <c r="G306" s="40"/>
      <c r="H306" s="41"/>
      <c r="I306" s="8">
        <v>249000</v>
      </c>
      <c r="J306" s="9">
        <v>-80500</v>
      </c>
      <c r="K306" s="19"/>
      <c r="L306" s="10">
        <v>168500</v>
      </c>
    </row>
    <row r="307" spans="1:12" x14ac:dyDescent="0.25">
      <c r="B307" s="6" t="s">
        <v>455</v>
      </c>
      <c r="C307" s="47" t="s">
        <v>456</v>
      </c>
      <c r="D307" s="47"/>
      <c r="E307" s="47"/>
      <c r="F307" s="47"/>
      <c r="G307" s="47"/>
      <c r="H307" s="48"/>
      <c r="I307" s="8">
        <v>1199500</v>
      </c>
      <c r="J307" s="9">
        <v>-1166000</v>
      </c>
      <c r="K307" s="19"/>
      <c r="L307" s="10">
        <v>33500</v>
      </c>
    </row>
    <row r="308" spans="1:12" ht="15.95" customHeight="1" x14ac:dyDescent="0.25">
      <c r="A308" s="45" t="s">
        <v>457</v>
      </c>
      <c r="B308" s="43"/>
      <c r="C308" s="43"/>
      <c r="D308" s="43"/>
      <c r="E308" s="43"/>
      <c r="F308" s="43"/>
      <c r="G308" s="43"/>
      <c r="H308" s="46"/>
      <c r="I308" s="11">
        <v>1448500</v>
      </c>
      <c r="J308" s="12">
        <v>-1246500</v>
      </c>
      <c r="K308" s="20"/>
      <c r="L308" s="13">
        <v>202000</v>
      </c>
    </row>
    <row r="309" spans="1:12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x14ac:dyDescent="0.25">
      <c r="A310" s="5" t="s">
        <v>458</v>
      </c>
      <c r="B310" s="42" t="s">
        <v>459</v>
      </c>
      <c r="C310" s="42"/>
      <c r="D310" s="42"/>
      <c r="E310" s="42"/>
      <c r="F310" s="42"/>
      <c r="G310" s="42"/>
      <c r="H310" s="42"/>
      <c r="I310" s="42"/>
      <c r="J310" s="42"/>
      <c r="K310" s="43"/>
      <c r="L310" s="44"/>
    </row>
    <row r="311" spans="1:12" x14ac:dyDescent="0.25">
      <c r="B311" s="7" t="s">
        <v>460</v>
      </c>
      <c r="C311" s="40" t="s">
        <v>461</v>
      </c>
      <c r="D311" s="40"/>
      <c r="E311" s="40"/>
      <c r="F311" s="40"/>
      <c r="G311" s="40"/>
      <c r="H311" s="41"/>
      <c r="I311" s="8">
        <v>0</v>
      </c>
      <c r="J311" s="9">
        <v>36000</v>
      </c>
      <c r="K311" s="19"/>
      <c r="L311" s="10">
        <v>36000</v>
      </c>
    </row>
    <row r="312" spans="1:12" x14ac:dyDescent="0.25">
      <c r="B312" s="6" t="s">
        <v>462</v>
      </c>
      <c r="C312" s="47" t="s">
        <v>463</v>
      </c>
      <c r="D312" s="47"/>
      <c r="E312" s="47"/>
      <c r="F312" s="47"/>
      <c r="G312" s="47"/>
      <c r="H312" s="48"/>
      <c r="I312" s="8">
        <v>0</v>
      </c>
      <c r="J312" s="9">
        <v>15000</v>
      </c>
      <c r="K312" s="19"/>
      <c r="L312" s="10">
        <v>15000</v>
      </c>
    </row>
    <row r="313" spans="1:12" ht="15.95" customHeight="1" x14ac:dyDescent="0.25">
      <c r="A313" s="45" t="s">
        <v>464</v>
      </c>
      <c r="B313" s="43"/>
      <c r="C313" s="43"/>
      <c r="D313" s="43"/>
      <c r="E313" s="43"/>
      <c r="F313" s="43"/>
      <c r="G313" s="43"/>
      <c r="H313" s="46"/>
      <c r="I313" s="11">
        <v>0</v>
      </c>
      <c r="J313" s="12">
        <v>51000</v>
      </c>
      <c r="K313" s="20"/>
      <c r="L313" s="13">
        <v>51000</v>
      </c>
    </row>
    <row r="314" spans="1:12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x14ac:dyDescent="0.25">
      <c r="A315" s="5" t="s">
        <v>465</v>
      </c>
      <c r="B315" s="42" t="s">
        <v>466</v>
      </c>
      <c r="C315" s="42"/>
      <c r="D315" s="42"/>
      <c r="E315" s="42"/>
      <c r="F315" s="42"/>
      <c r="G315" s="42"/>
      <c r="H315" s="42"/>
      <c r="I315" s="42"/>
      <c r="J315" s="42"/>
      <c r="K315" s="43"/>
      <c r="L315" s="44"/>
    </row>
    <row r="316" spans="1:12" x14ac:dyDescent="0.25">
      <c r="B316" s="6" t="s">
        <v>467</v>
      </c>
      <c r="C316" s="47" t="s">
        <v>468</v>
      </c>
      <c r="D316" s="47"/>
      <c r="E316" s="47"/>
      <c r="F316" s="47"/>
      <c r="G316" s="47"/>
      <c r="H316" s="48"/>
      <c r="I316" s="8">
        <v>0</v>
      </c>
      <c r="J316" s="9">
        <v>770000</v>
      </c>
      <c r="K316" s="19"/>
      <c r="L316" s="10">
        <v>770000</v>
      </c>
    </row>
    <row r="317" spans="1:12" ht="15.95" customHeight="1" x14ac:dyDescent="0.25">
      <c r="A317" s="45" t="s">
        <v>469</v>
      </c>
      <c r="B317" s="43"/>
      <c r="C317" s="43"/>
      <c r="D317" s="43"/>
      <c r="E317" s="43"/>
      <c r="F317" s="43"/>
      <c r="G317" s="43"/>
      <c r="H317" s="46"/>
      <c r="I317" s="11">
        <v>0</v>
      </c>
      <c r="J317" s="12">
        <v>770000</v>
      </c>
      <c r="K317" s="20"/>
      <c r="L317" s="13">
        <v>770000</v>
      </c>
    </row>
    <row r="318" spans="1:12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x14ac:dyDescent="0.25">
      <c r="A319" s="5" t="s">
        <v>470</v>
      </c>
      <c r="B319" s="42" t="s">
        <v>471</v>
      </c>
      <c r="C319" s="42"/>
      <c r="D319" s="42"/>
      <c r="E319" s="42"/>
      <c r="F319" s="42"/>
      <c r="G319" s="42"/>
      <c r="H319" s="42"/>
      <c r="I319" s="42"/>
      <c r="J319" s="42"/>
      <c r="K319" s="43"/>
      <c r="L319" s="44"/>
    </row>
    <row r="320" spans="1:12" x14ac:dyDescent="0.25">
      <c r="B320" s="6" t="s">
        <v>472</v>
      </c>
      <c r="C320" s="47" t="s">
        <v>473</v>
      </c>
      <c r="D320" s="47"/>
      <c r="E320" s="47"/>
      <c r="F320" s="47"/>
      <c r="G320" s="47"/>
      <c r="H320" s="48"/>
      <c r="I320" s="8">
        <v>0</v>
      </c>
      <c r="J320" s="9">
        <v>18000</v>
      </c>
      <c r="K320" s="19"/>
      <c r="L320" s="10">
        <v>18000</v>
      </c>
    </row>
    <row r="321" spans="1:12" ht="15.95" customHeight="1" x14ac:dyDescent="0.25">
      <c r="A321" s="45" t="s">
        <v>474</v>
      </c>
      <c r="B321" s="43"/>
      <c r="C321" s="43"/>
      <c r="D321" s="43"/>
      <c r="E321" s="43"/>
      <c r="F321" s="43"/>
      <c r="G321" s="43"/>
      <c r="H321" s="46"/>
      <c r="I321" s="11">
        <v>0</v>
      </c>
      <c r="J321" s="12">
        <v>18000</v>
      </c>
      <c r="K321" s="20"/>
      <c r="L321" s="13">
        <v>18000</v>
      </c>
    </row>
    <row r="322" spans="1:12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x14ac:dyDescent="0.25">
      <c r="A323" s="5" t="s">
        <v>475</v>
      </c>
      <c r="B323" s="42" t="s">
        <v>476</v>
      </c>
      <c r="C323" s="42"/>
      <c r="D323" s="42"/>
      <c r="E323" s="42"/>
      <c r="F323" s="42"/>
      <c r="G323" s="42"/>
      <c r="H323" s="42"/>
      <c r="I323" s="42"/>
      <c r="J323" s="42"/>
      <c r="K323" s="43"/>
      <c r="L323" s="44"/>
    </row>
    <row r="324" spans="1:12" x14ac:dyDescent="0.25">
      <c r="B324" s="7" t="s">
        <v>477</v>
      </c>
      <c r="C324" s="40" t="s">
        <v>478</v>
      </c>
      <c r="D324" s="40"/>
      <c r="E324" s="40"/>
      <c r="F324" s="40"/>
      <c r="G324" s="40"/>
      <c r="H324" s="41"/>
      <c r="I324" s="8">
        <v>0</v>
      </c>
      <c r="J324" s="9">
        <v>20000</v>
      </c>
      <c r="K324" s="19"/>
      <c r="L324" s="10">
        <v>20000</v>
      </c>
    </row>
    <row r="325" spans="1:12" x14ac:dyDescent="0.25">
      <c r="B325" s="6" t="s">
        <v>479</v>
      </c>
      <c r="C325" s="47" t="s">
        <v>480</v>
      </c>
      <c r="D325" s="47"/>
      <c r="E325" s="47"/>
      <c r="F325" s="47"/>
      <c r="G325" s="47"/>
      <c r="H325" s="48"/>
      <c r="I325" s="8">
        <v>0</v>
      </c>
      <c r="J325" s="9">
        <v>13000</v>
      </c>
      <c r="K325" s="19"/>
      <c r="L325" s="10">
        <v>13000</v>
      </c>
    </row>
    <row r="326" spans="1:12" ht="15.95" customHeight="1" x14ac:dyDescent="0.25">
      <c r="A326" s="45" t="s">
        <v>481</v>
      </c>
      <c r="B326" s="43"/>
      <c r="C326" s="43"/>
      <c r="D326" s="43"/>
      <c r="E326" s="43"/>
      <c r="F326" s="43"/>
      <c r="G326" s="43"/>
      <c r="H326" s="46"/>
      <c r="I326" s="11">
        <v>0</v>
      </c>
      <c r="J326" s="12">
        <v>33000</v>
      </c>
      <c r="K326" s="20"/>
      <c r="L326" s="13">
        <v>33000</v>
      </c>
    </row>
    <row r="327" spans="1:12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x14ac:dyDescent="0.25">
      <c r="A328" s="5" t="s">
        <v>482</v>
      </c>
      <c r="B328" s="42" t="s">
        <v>483</v>
      </c>
      <c r="C328" s="42"/>
      <c r="D328" s="42"/>
      <c r="E328" s="42"/>
      <c r="F328" s="42"/>
      <c r="G328" s="42"/>
      <c r="H328" s="42"/>
      <c r="I328" s="42"/>
      <c r="J328" s="42"/>
      <c r="K328" s="43"/>
      <c r="L328" s="44"/>
    </row>
    <row r="329" spans="1:12" x14ac:dyDescent="0.25">
      <c r="B329" s="6" t="s">
        <v>484</v>
      </c>
      <c r="C329" s="47" t="s">
        <v>485</v>
      </c>
      <c r="D329" s="47"/>
      <c r="E329" s="47"/>
      <c r="F329" s="47"/>
      <c r="G329" s="47"/>
      <c r="H329" s="48"/>
      <c r="I329" s="8">
        <v>0</v>
      </c>
      <c r="J329" s="9">
        <v>102500</v>
      </c>
      <c r="K329" s="19"/>
      <c r="L329" s="10">
        <v>102500</v>
      </c>
    </row>
    <row r="330" spans="1:12" ht="15.95" customHeight="1" x14ac:dyDescent="0.25">
      <c r="A330" s="45" t="s">
        <v>486</v>
      </c>
      <c r="B330" s="43"/>
      <c r="C330" s="43"/>
      <c r="D330" s="43"/>
      <c r="E330" s="43"/>
      <c r="F330" s="43"/>
      <c r="G330" s="43"/>
      <c r="H330" s="46"/>
      <c r="I330" s="11">
        <v>0</v>
      </c>
      <c r="J330" s="12">
        <v>102500</v>
      </c>
      <c r="K330" s="20"/>
      <c r="L330" s="13">
        <v>102500</v>
      </c>
    </row>
    <row r="331" spans="1:12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x14ac:dyDescent="0.25">
      <c r="A332" s="5" t="s">
        <v>487</v>
      </c>
      <c r="B332" s="42" t="s">
        <v>488</v>
      </c>
      <c r="C332" s="42"/>
      <c r="D332" s="42"/>
      <c r="E332" s="42"/>
      <c r="F332" s="42"/>
      <c r="G332" s="42"/>
      <c r="H332" s="42"/>
      <c r="I332" s="42"/>
      <c r="J332" s="42"/>
      <c r="K332" s="43"/>
      <c r="L332" s="44"/>
    </row>
    <row r="333" spans="1:12" x14ac:dyDescent="0.25">
      <c r="B333" s="7" t="s">
        <v>489</v>
      </c>
      <c r="C333" s="40" t="s">
        <v>490</v>
      </c>
      <c r="D333" s="40"/>
      <c r="E333" s="40"/>
      <c r="F333" s="40"/>
      <c r="G333" s="40"/>
      <c r="H333" s="41"/>
      <c r="I333" s="8">
        <v>0</v>
      </c>
      <c r="J333" s="9">
        <v>14000</v>
      </c>
      <c r="K333" s="19"/>
      <c r="L333" s="10">
        <v>14000</v>
      </c>
    </row>
    <row r="334" spans="1:12" x14ac:dyDescent="0.25">
      <c r="B334" s="6" t="s">
        <v>491</v>
      </c>
      <c r="C334" s="47" t="s">
        <v>492</v>
      </c>
      <c r="D334" s="47"/>
      <c r="E334" s="47"/>
      <c r="F334" s="47"/>
      <c r="G334" s="47"/>
      <c r="H334" s="48"/>
      <c r="I334" s="8">
        <v>0</v>
      </c>
      <c r="J334" s="9">
        <v>46000</v>
      </c>
      <c r="K334" s="19"/>
      <c r="L334" s="10">
        <v>46000</v>
      </c>
    </row>
    <row r="335" spans="1:12" ht="15.95" customHeight="1" x14ac:dyDescent="0.25">
      <c r="A335" s="45" t="s">
        <v>493</v>
      </c>
      <c r="B335" s="43"/>
      <c r="C335" s="43"/>
      <c r="D335" s="43"/>
      <c r="E335" s="43"/>
      <c r="F335" s="43"/>
      <c r="G335" s="43"/>
      <c r="H335" s="46"/>
      <c r="I335" s="11">
        <v>0</v>
      </c>
      <c r="J335" s="12">
        <v>60000</v>
      </c>
      <c r="K335" s="20"/>
      <c r="L335" s="13">
        <v>60000</v>
      </c>
    </row>
    <row r="336" spans="1:12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x14ac:dyDescent="0.25">
      <c r="A337" s="5" t="s">
        <v>494</v>
      </c>
      <c r="B337" s="42" t="s">
        <v>495</v>
      </c>
      <c r="C337" s="42"/>
      <c r="D337" s="42"/>
      <c r="E337" s="42"/>
      <c r="F337" s="42"/>
      <c r="G337" s="42"/>
      <c r="H337" s="42"/>
      <c r="I337" s="42"/>
      <c r="J337" s="42"/>
      <c r="K337" s="43"/>
      <c r="L337" s="44"/>
    </row>
    <row r="338" spans="1:12" x14ac:dyDescent="0.25">
      <c r="B338" s="7" t="s">
        <v>496</v>
      </c>
      <c r="C338" s="40" t="s">
        <v>497</v>
      </c>
      <c r="D338" s="40"/>
      <c r="E338" s="40"/>
      <c r="F338" s="40"/>
      <c r="G338" s="40"/>
      <c r="H338" s="41"/>
      <c r="I338" s="8">
        <v>0</v>
      </c>
      <c r="J338" s="9">
        <v>15000</v>
      </c>
      <c r="K338" s="19"/>
      <c r="L338" s="10">
        <v>15000</v>
      </c>
    </row>
    <row r="339" spans="1:12" x14ac:dyDescent="0.25">
      <c r="B339" s="6" t="s">
        <v>498</v>
      </c>
      <c r="C339" s="47" t="s">
        <v>499</v>
      </c>
      <c r="D339" s="47"/>
      <c r="E339" s="47"/>
      <c r="F339" s="47"/>
      <c r="G339" s="47"/>
      <c r="H339" s="48"/>
      <c r="I339" s="8">
        <v>0</v>
      </c>
      <c r="J339" s="9">
        <v>13000</v>
      </c>
      <c r="K339" s="19"/>
      <c r="L339" s="10">
        <v>13000</v>
      </c>
    </row>
    <row r="340" spans="1:12" ht="15.95" customHeight="1" x14ac:dyDescent="0.25">
      <c r="A340" s="45" t="s">
        <v>500</v>
      </c>
      <c r="B340" s="43"/>
      <c r="C340" s="43"/>
      <c r="D340" s="43"/>
      <c r="E340" s="43"/>
      <c r="F340" s="43"/>
      <c r="G340" s="43"/>
      <c r="H340" s="46"/>
      <c r="I340" s="11">
        <v>0</v>
      </c>
      <c r="J340" s="12">
        <v>28000</v>
      </c>
      <c r="K340" s="20"/>
      <c r="L340" s="13">
        <v>28000</v>
      </c>
    </row>
    <row r="341" spans="1:12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x14ac:dyDescent="0.25">
      <c r="A342" s="5" t="s">
        <v>501</v>
      </c>
      <c r="B342" s="42" t="s">
        <v>502</v>
      </c>
      <c r="C342" s="42"/>
      <c r="D342" s="42"/>
      <c r="E342" s="42"/>
      <c r="F342" s="42"/>
      <c r="G342" s="42"/>
      <c r="H342" s="42"/>
      <c r="I342" s="42"/>
      <c r="J342" s="42"/>
      <c r="K342" s="43"/>
      <c r="L342" s="44"/>
    </row>
    <row r="343" spans="1:12" x14ac:dyDescent="0.25">
      <c r="B343" s="6" t="s">
        <v>503</v>
      </c>
      <c r="C343" s="47" t="s">
        <v>504</v>
      </c>
      <c r="D343" s="47"/>
      <c r="E343" s="47"/>
      <c r="F343" s="47"/>
      <c r="G343" s="47"/>
      <c r="H343" s="48"/>
      <c r="I343" s="8">
        <v>0</v>
      </c>
      <c r="J343" s="9">
        <v>14000</v>
      </c>
      <c r="K343" s="19"/>
      <c r="L343" s="10">
        <v>14000</v>
      </c>
    </row>
    <row r="344" spans="1:12" ht="15.95" customHeight="1" x14ac:dyDescent="0.25">
      <c r="A344" s="45" t="s">
        <v>505</v>
      </c>
      <c r="B344" s="43"/>
      <c r="C344" s="43"/>
      <c r="D344" s="43"/>
      <c r="E344" s="43"/>
      <c r="F344" s="43"/>
      <c r="G344" s="43"/>
      <c r="H344" s="46"/>
      <c r="I344" s="11">
        <v>0</v>
      </c>
      <c r="J344" s="12">
        <v>14000</v>
      </c>
      <c r="K344" s="20"/>
      <c r="L344" s="13">
        <v>14000</v>
      </c>
    </row>
    <row r="345" spans="1:12" x14ac:dyDescent="0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x14ac:dyDescent="0.25">
      <c r="A346" s="5" t="s">
        <v>506</v>
      </c>
      <c r="B346" s="42" t="s">
        <v>507</v>
      </c>
      <c r="C346" s="42"/>
      <c r="D346" s="42"/>
      <c r="E346" s="42"/>
      <c r="F346" s="42"/>
      <c r="G346" s="42"/>
      <c r="H346" s="42"/>
      <c r="I346" s="42"/>
      <c r="J346" s="42"/>
      <c r="K346" s="43"/>
      <c r="L346" s="44"/>
    </row>
    <row r="347" spans="1:12" x14ac:dyDescent="0.25">
      <c r="B347" s="6" t="s">
        <v>508</v>
      </c>
      <c r="C347" s="47" t="s">
        <v>509</v>
      </c>
      <c r="D347" s="47"/>
      <c r="E347" s="47"/>
      <c r="F347" s="47"/>
      <c r="G347" s="47"/>
      <c r="H347" s="48"/>
      <c r="I347" s="8">
        <v>0</v>
      </c>
      <c r="J347" s="9">
        <v>18000</v>
      </c>
      <c r="K347" s="19"/>
      <c r="L347" s="10">
        <v>18000</v>
      </c>
    </row>
    <row r="348" spans="1:12" ht="15.95" customHeight="1" x14ac:dyDescent="0.25">
      <c r="A348" s="45" t="s">
        <v>510</v>
      </c>
      <c r="B348" s="43"/>
      <c r="C348" s="43"/>
      <c r="D348" s="43"/>
      <c r="E348" s="43"/>
      <c r="F348" s="43"/>
      <c r="G348" s="43"/>
      <c r="H348" s="46"/>
      <c r="I348" s="11">
        <v>0</v>
      </c>
      <c r="J348" s="12">
        <v>18000</v>
      </c>
      <c r="K348" s="20"/>
      <c r="L348" s="13">
        <v>18000</v>
      </c>
    </row>
    <row r="349" spans="1:12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x14ac:dyDescent="0.25">
      <c r="A350" s="5" t="s">
        <v>511</v>
      </c>
      <c r="B350" s="42" t="s">
        <v>483</v>
      </c>
      <c r="C350" s="42"/>
      <c r="D350" s="42"/>
      <c r="E350" s="42"/>
      <c r="F350" s="42"/>
      <c r="G350" s="42"/>
      <c r="H350" s="42"/>
      <c r="I350" s="42"/>
      <c r="J350" s="42"/>
      <c r="K350" s="43"/>
      <c r="L350" s="44"/>
    </row>
    <row r="351" spans="1:12" x14ac:dyDescent="0.25">
      <c r="B351" s="7" t="s">
        <v>512</v>
      </c>
      <c r="C351" s="40" t="s">
        <v>513</v>
      </c>
      <c r="D351" s="40"/>
      <c r="E351" s="40"/>
      <c r="F351" s="40"/>
      <c r="G351" s="40"/>
      <c r="H351" s="41"/>
      <c r="I351" s="8">
        <v>5000</v>
      </c>
      <c r="J351" s="9">
        <v>0</v>
      </c>
      <c r="K351" s="19"/>
      <c r="L351" s="10">
        <v>5000</v>
      </c>
    </row>
    <row r="352" spans="1:12" x14ac:dyDescent="0.25">
      <c r="B352" s="6" t="s">
        <v>514</v>
      </c>
      <c r="C352" s="47" t="s">
        <v>515</v>
      </c>
      <c r="D352" s="47"/>
      <c r="E352" s="47"/>
      <c r="F352" s="47"/>
      <c r="G352" s="47"/>
      <c r="H352" s="48"/>
      <c r="I352" s="8">
        <v>0</v>
      </c>
      <c r="J352" s="9">
        <v>270000</v>
      </c>
      <c r="K352" s="19"/>
      <c r="L352" s="10">
        <v>270000</v>
      </c>
    </row>
    <row r="353" spans="1:12" ht="15.95" customHeight="1" x14ac:dyDescent="0.25">
      <c r="A353" s="45" t="s">
        <v>486</v>
      </c>
      <c r="B353" s="43"/>
      <c r="C353" s="43"/>
      <c r="D353" s="43"/>
      <c r="E353" s="43"/>
      <c r="F353" s="43"/>
      <c r="G353" s="43"/>
      <c r="H353" s="46"/>
      <c r="I353" s="11">
        <v>5000</v>
      </c>
      <c r="J353" s="12">
        <v>270000</v>
      </c>
      <c r="K353" s="20"/>
      <c r="L353" s="13">
        <v>275000</v>
      </c>
    </row>
    <row r="354" spans="1:12" x14ac:dyDescent="0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x14ac:dyDescent="0.25">
      <c r="A355" s="5" t="s">
        <v>516</v>
      </c>
      <c r="B355" s="42" t="s">
        <v>517</v>
      </c>
      <c r="C355" s="42"/>
      <c r="D355" s="42"/>
      <c r="E355" s="42"/>
      <c r="F355" s="42"/>
      <c r="G355" s="42"/>
      <c r="H355" s="42"/>
      <c r="I355" s="42"/>
      <c r="J355" s="42"/>
      <c r="K355" s="43"/>
      <c r="L355" s="44"/>
    </row>
    <row r="356" spans="1:12" x14ac:dyDescent="0.25">
      <c r="B356" s="6" t="s">
        <v>518</v>
      </c>
      <c r="C356" s="47" t="s">
        <v>517</v>
      </c>
      <c r="D356" s="47"/>
      <c r="E356" s="47"/>
      <c r="F356" s="47"/>
      <c r="G356" s="47"/>
      <c r="H356" s="48"/>
      <c r="I356" s="8">
        <v>20000</v>
      </c>
      <c r="J356" s="9">
        <v>155000</v>
      </c>
      <c r="K356" s="19"/>
      <c r="L356" s="10">
        <v>175000</v>
      </c>
    </row>
    <row r="357" spans="1:12" ht="15.95" customHeight="1" x14ac:dyDescent="0.25">
      <c r="A357" s="45" t="s">
        <v>519</v>
      </c>
      <c r="B357" s="43"/>
      <c r="C357" s="43"/>
      <c r="D357" s="43"/>
      <c r="E357" s="43"/>
      <c r="F357" s="43"/>
      <c r="G357" s="43"/>
      <c r="H357" s="46"/>
      <c r="I357" s="11">
        <v>20000</v>
      </c>
      <c r="J357" s="12">
        <v>155000</v>
      </c>
      <c r="K357" s="20"/>
      <c r="L357" s="13">
        <v>175000</v>
      </c>
    </row>
    <row r="358" spans="1:12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x14ac:dyDescent="0.25">
      <c r="A359" s="5" t="s">
        <v>520</v>
      </c>
      <c r="B359" s="42" t="s">
        <v>521</v>
      </c>
      <c r="C359" s="42"/>
      <c r="D359" s="42"/>
      <c r="E359" s="42"/>
      <c r="F359" s="42"/>
      <c r="G359" s="42"/>
      <c r="H359" s="42"/>
      <c r="I359" s="42"/>
      <c r="J359" s="42"/>
      <c r="K359" s="43"/>
      <c r="L359" s="44"/>
    </row>
    <row r="360" spans="1:12" x14ac:dyDescent="0.25">
      <c r="B360" s="6" t="s">
        <v>522</v>
      </c>
      <c r="C360" s="47" t="s">
        <v>523</v>
      </c>
      <c r="D360" s="47"/>
      <c r="E360" s="47"/>
      <c r="F360" s="47"/>
      <c r="G360" s="47"/>
      <c r="H360" s="48"/>
      <c r="I360" s="8">
        <v>0</v>
      </c>
      <c r="J360" s="9">
        <v>100000</v>
      </c>
      <c r="K360" s="19"/>
      <c r="L360" s="10">
        <v>100000</v>
      </c>
    </row>
    <row r="361" spans="1:12" ht="15.95" customHeight="1" x14ac:dyDescent="0.25">
      <c r="A361" s="45" t="s">
        <v>524</v>
      </c>
      <c r="B361" s="43"/>
      <c r="C361" s="43"/>
      <c r="D361" s="43"/>
      <c r="E361" s="43"/>
      <c r="F361" s="43"/>
      <c r="G361" s="43"/>
      <c r="H361" s="46"/>
      <c r="I361" s="11">
        <v>0</v>
      </c>
      <c r="J361" s="12">
        <v>100000</v>
      </c>
      <c r="K361" s="20"/>
      <c r="L361" s="13">
        <v>100000</v>
      </c>
    </row>
    <row r="362" spans="1:12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x14ac:dyDescent="0.25">
      <c r="A363" s="5" t="s">
        <v>525</v>
      </c>
      <c r="B363" s="42" t="s">
        <v>526</v>
      </c>
      <c r="C363" s="42"/>
      <c r="D363" s="42"/>
      <c r="E363" s="42"/>
      <c r="F363" s="42"/>
      <c r="G363" s="42"/>
      <c r="H363" s="42"/>
      <c r="I363" s="42"/>
      <c r="J363" s="42"/>
      <c r="K363" s="43"/>
      <c r="L363" s="44"/>
    </row>
    <row r="364" spans="1:12" x14ac:dyDescent="0.25">
      <c r="B364" s="6" t="s">
        <v>527</v>
      </c>
      <c r="C364" s="47" t="s">
        <v>528</v>
      </c>
      <c r="D364" s="47"/>
      <c r="E364" s="47"/>
      <c r="F364" s="47"/>
      <c r="G364" s="47"/>
      <c r="H364" s="48"/>
      <c r="I364" s="8">
        <v>20000</v>
      </c>
      <c r="J364" s="9">
        <v>0</v>
      </c>
      <c r="K364" s="19"/>
      <c r="L364" s="10">
        <v>20000</v>
      </c>
    </row>
    <row r="365" spans="1:12" ht="15.95" customHeight="1" x14ac:dyDescent="0.25">
      <c r="A365" s="45" t="s">
        <v>529</v>
      </c>
      <c r="B365" s="43"/>
      <c r="C365" s="43"/>
      <c r="D365" s="43"/>
      <c r="E365" s="43"/>
      <c r="F365" s="43"/>
      <c r="G365" s="43"/>
      <c r="H365" s="46"/>
      <c r="I365" s="11">
        <v>20000</v>
      </c>
      <c r="J365" s="12">
        <v>0</v>
      </c>
      <c r="K365" s="20"/>
      <c r="L365" s="13">
        <v>20000</v>
      </c>
    </row>
    <row r="366" spans="1:12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x14ac:dyDescent="0.25">
      <c r="A367" s="5" t="s">
        <v>530</v>
      </c>
      <c r="B367" s="42" t="s">
        <v>531</v>
      </c>
      <c r="C367" s="42"/>
      <c r="D367" s="42"/>
      <c r="E367" s="42"/>
      <c r="F367" s="42"/>
      <c r="G367" s="42"/>
      <c r="H367" s="42"/>
      <c r="I367" s="42"/>
      <c r="J367" s="42"/>
      <c r="K367" s="43"/>
      <c r="L367" s="44"/>
    </row>
    <row r="368" spans="1:12" x14ac:dyDescent="0.25">
      <c r="B368" s="7" t="s">
        <v>532</v>
      </c>
      <c r="C368" s="40" t="s">
        <v>289</v>
      </c>
      <c r="D368" s="40"/>
      <c r="E368" s="40"/>
      <c r="F368" s="40"/>
      <c r="G368" s="40"/>
      <c r="H368" s="41"/>
      <c r="I368" s="8">
        <v>5460000</v>
      </c>
      <c r="J368" s="9">
        <v>45000</v>
      </c>
      <c r="K368" s="19"/>
      <c r="L368" s="10">
        <v>5505000</v>
      </c>
    </row>
    <row r="369" spans="1:12" x14ac:dyDescent="0.25">
      <c r="B369" s="7" t="s">
        <v>533</v>
      </c>
      <c r="C369" s="40" t="s">
        <v>534</v>
      </c>
      <c r="D369" s="40"/>
      <c r="E369" s="40"/>
      <c r="F369" s="40"/>
      <c r="G369" s="40"/>
      <c r="H369" s="41"/>
      <c r="I369" s="8">
        <v>723000</v>
      </c>
      <c r="J369" s="9">
        <v>120000</v>
      </c>
      <c r="K369" s="19"/>
      <c r="L369" s="10">
        <v>843000</v>
      </c>
    </row>
    <row r="370" spans="1:12" x14ac:dyDescent="0.25">
      <c r="B370" s="6" t="s">
        <v>535</v>
      </c>
      <c r="C370" s="47" t="s">
        <v>536</v>
      </c>
      <c r="D370" s="47"/>
      <c r="E370" s="47"/>
      <c r="F370" s="47"/>
      <c r="G370" s="47"/>
      <c r="H370" s="48"/>
      <c r="I370" s="8">
        <v>155000</v>
      </c>
      <c r="J370" s="9">
        <v>-60000</v>
      </c>
      <c r="K370" s="19"/>
      <c r="L370" s="10">
        <v>95000</v>
      </c>
    </row>
    <row r="371" spans="1:12" ht="15.95" customHeight="1" x14ac:dyDescent="0.25">
      <c r="A371" s="45" t="s">
        <v>537</v>
      </c>
      <c r="B371" s="43"/>
      <c r="C371" s="43"/>
      <c r="D371" s="43"/>
      <c r="E371" s="43"/>
      <c r="F371" s="43"/>
      <c r="G371" s="43"/>
      <c r="H371" s="46"/>
      <c r="I371" s="11">
        <v>6338000</v>
      </c>
      <c r="J371" s="12">
        <v>105000</v>
      </c>
      <c r="K371" s="20"/>
      <c r="L371" s="13">
        <v>6443000</v>
      </c>
    </row>
    <row r="372" spans="1:12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x14ac:dyDescent="0.25">
      <c r="A373" s="5" t="s">
        <v>538</v>
      </c>
      <c r="B373" s="42" t="s">
        <v>539</v>
      </c>
      <c r="C373" s="42"/>
      <c r="D373" s="42"/>
      <c r="E373" s="42"/>
      <c r="F373" s="42"/>
      <c r="G373" s="42"/>
      <c r="H373" s="42"/>
      <c r="I373" s="42"/>
      <c r="J373" s="42"/>
      <c r="K373" s="43"/>
      <c r="L373" s="44"/>
    </row>
    <row r="374" spans="1:12" x14ac:dyDescent="0.25">
      <c r="B374" s="7" t="s">
        <v>540</v>
      </c>
      <c r="C374" s="40" t="s">
        <v>541</v>
      </c>
      <c r="D374" s="40"/>
      <c r="E374" s="40"/>
      <c r="F374" s="40"/>
      <c r="G374" s="40"/>
      <c r="H374" s="41"/>
      <c r="I374" s="8">
        <v>955000</v>
      </c>
      <c r="J374" s="9">
        <v>0</v>
      </c>
      <c r="K374" s="19"/>
      <c r="L374" s="10">
        <v>955000</v>
      </c>
    </row>
    <row r="375" spans="1:12" x14ac:dyDescent="0.25">
      <c r="B375" s="7" t="s">
        <v>542</v>
      </c>
      <c r="C375" s="40" t="s">
        <v>543</v>
      </c>
      <c r="D375" s="40"/>
      <c r="E375" s="40"/>
      <c r="F375" s="40"/>
      <c r="G375" s="40"/>
      <c r="H375" s="41"/>
      <c r="I375" s="8">
        <v>80000</v>
      </c>
      <c r="J375" s="9">
        <v>0</v>
      </c>
      <c r="K375" s="19"/>
      <c r="L375" s="10">
        <v>80000</v>
      </c>
    </row>
    <row r="376" spans="1:12" x14ac:dyDescent="0.25">
      <c r="B376" s="6" t="s">
        <v>544</v>
      </c>
      <c r="C376" s="47" t="s">
        <v>545</v>
      </c>
      <c r="D376" s="47"/>
      <c r="E376" s="47"/>
      <c r="F376" s="47"/>
      <c r="G376" s="47"/>
      <c r="H376" s="48"/>
      <c r="I376" s="8">
        <v>555000</v>
      </c>
      <c r="J376" s="9">
        <v>51500</v>
      </c>
      <c r="K376" s="19">
        <v>122500</v>
      </c>
      <c r="L376" s="10">
        <v>729000</v>
      </c>
    </row>
    <row r="377" spans="1:12" ht="15.95" customHeight="1" x14ac:dyDescent="0.25">
      <c r="A377" s="45" t="s">
        <v>546</v>
      </c>
      <c r="B377" s="43"/>
      <c r="C377" s="43"/>
      <c r="D377" s="43"/>
      <c r="E377" s="43"/>
      <c r="F377" s="43"/>
      <c r="G377" s="43"/>
      <c r="H377" s="46"/>
      <c r="I377" s="11">
        <v>1590000</v>
      </c>
      <c r="J377" s="12">
        <f>SUM(J374:J376)</f>
        <v>51500</v>
      </c>
      <c r="K377" s="20">
        <f>SUM(K374:K376)</f>
        <v>122500</v>
      </c>
      <c r="L377" s="13">
        <v>1764000</v>
      </c>
    </row>
    <row r="378" spans="1:12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x14ac:dyDescent="0.25">
      <c r="A379" s="5" t="s">
        <v>547</v>
      </c>
      <c r="B379" s="42" t="s">
        <v>548</v>
      </c>
      <c r="C379" s="42"/>
      <c r="D379" s="42"/>
      <c r="E379" s="42"/>
      <c r="F379" s="42"/>
      <c r="G379" s="42"/>
      <c r="H379" s="42"/>
      <c r="I379" s="42"/>
      <c r="J379" s="42"/>
      <c r="K379" s="43"/>
      <c r="L379" s="44"/>
    </row>
    <row r="380" spans="1:12" x14ac:dyDescent="0.25">
      <c r="B380" s="7" t="s">
        <v>549</v>
      </c>
      <c r="C380" s="40" t="s">
        <v>550</v>
      </c>
      <c r="D380" s="40"/>
      <c r="E380" s="40"/>
      <c r="F380" s="40"/>
      <c r="G380" s="40"/>
      <c r="H380" s="41"/>
      <c r="I380" s="8">
        <v>3840000</v>
      </c>
      <c r="J380" s="9">
        <v>-10000</v>
      </c>
      <c r="K380" s="19"/>
      <c r="L380" s="10">
        <v>3830000</v>
      </c>
    </row>
    <row r="381" spans="1:12" x14ac:dyDescent="0.25">
      <c r="B381" s="6" t="s">
        <v>551</v>
      </c>
      <c r="C381" s="47" t="s">
        <v>552</v>
      </c>
      <c r="D381" s="47"/>
      <c r="E381" s="47"/>
      <c r="F381" s="47"/>
      <c r="G381" s="47"/>
      <c r="H381" s="48"/>
      <c r="I381" s="8">
        <v>70000</v>
      </c>
      <c r="J381" s="9">
        <v>-57000</v>
      </c>
      <c r="K381" s="19"/>
      <c r="L381" s="10">
        <v>13000</v>
      </c>
    </row>
    <row r="382" spans="1:12" ht="15.95" customHeight="1" x14ac:dyDescent="0.25">
      <c r="A382" s="45" t="s">
        <v>553</v>
      </c>
      <c r="B382" s="43"/>
      <c r="C382" s="43"/>
      <c r="D382" s="43"/>
      <c r="E382" s="43"/>
      <c r="F382" s="43"/>
      <c r="G382" s="43"/>
      <c r="H382" s="46"/>
      <c r="I382" s="11">
        <v>3910000</v>
      </c>
      <c r="J382" s="12">
        <v>-67000</v>
      </c>
      <c r="K382" s="20"/>
      <c r="L382" s="13">
        <v>3843000</v>
      </c>
    </row>
    <row r="383" spans="1:12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x14ac:dyDescent="0.25">
      <c r="A384" s="5" t="s">
        <v>554</v>
      </c>
      <c r="B384" s="42" t="s">
        <v>555</v>
      </c>
      <c r="C384" s="42"/>
      <c r="D384" s="42"/>
      <c r="E384" s="42"/>
      <c r="F384" s="42"/>
      <c r="G384" s="42"/>
      <c r="H384" s="42"/>
      <c r="I384" s="42"/>
      <c r="J384" s="42"/>
      <c r="K384" s="43"/>
      <c r="L384" s="44"/>
    </row>
    <row r="385" spans="1:12" x14ac:dyDescent="0.25">
      <c r="B385" s="6" t="s">
        <v>556</v>
      </c>
      <c r="C385" s="47" t="s">
        <v>557</v>
      </c>
      <c r="D385" s="47"/>
      <c r="E385" s="47"/>
      <c r="F385" s="47"/>
      <c r="G385" s="47"/>
      <c r="H385" s="48"/>
      <c r="I385" s="8">
        <v>0</v>
      </c>
      <c r="J385" s="9">
        <v>330000</v>
      </c>
      <c r="K385" s="19">
        <v>50000</v>
      </c>
      <c r="L385" s="10">
        <f>SUM(I385:K385)</f>
        <v>380000</v>
      </c>
    </row>
    <row r="386" spans="1:12" ht="15.95" customHeight="1" x14ac:dyDescent="0.25">
      <c r="A386" s="45" t="s">
        <v>558</v>
      </c>
      <c r="B386" s="43"/>
      <c r="C386" s="43"/>
      <c r="D386" s="43"/>
      <c r="E386" s="43"/>
      <c r="F386" s="43"/>
      <c r="G386" s="43"/>
      <c r="H386" s="46"/>
      <c r="I386" s="11">
        <v>0</v>
      </c>
      <c r="J386" s="12">
        <v>330000</v>
      </c>
      <c r="K386" s="20">
        <f>K385</f>
        <v>50000</v>
      </c>
      <c r="L386" s="13">
        <f>L385</f>
        <v>380000</v>
      </c>
    </row>
    <row r="387" spans="1:12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x14ac:dyDescent="0.25">
      <c r="A388" s="5" t="s">
        <v>559</v>
      </c>
      <c r="B388" s="42" t="s">
        <v>560</v>
      </c>
      <c r="C388" s="42"/>
      <c r="D388" s="42"/>
      <c r="E388" s="42"/>
      <c r="F388" s="42"/>
      <c r="G388" s="42"/>
      <c r="H388" s="42"/>
      <c r="I388" s="42"/>
      <c r="J388" s="42"/>
      <c r="K388" s="43"/>
      <c r="L388" s="44"/>
    </row>
    <row r="389" spans="1:12" x14ac:dyDescent="0.25">
      <c r="B389" s="6" t="s">
        <v>561</v>
      </c>
      <c r="C389" s="47" t="s">
        <v>562</v>
      </c>
      <c r="D389" s="47"/>
      <c r="E389" s="47"/>
      <c r="F389" s="47"/>
      <c r="G389" s="47"/>
      <c r="H389" s="48"/>
      <c r="I389" s="8">
        <v>7551000</v>
      </c>
      <c r="J389" s="9">
        <v>380000</v>
      </c>
      <c r="K389" s="19">
        <f>-50000-90000</f>
        <v>-140000</v>
      </c>
      <c r="L389" s="10">
        <f>SUM(I389:K389)</f>
        <v>7791000</v>
      </c>
    </row>
    <row r="390" spans="1:12" ht="15.95" customHeight="1" x14ac:dyDescent="0.25">
      <c r="A390" s="45" t="s">
        <v>563</v>
      </c>
      <c r="B390" s="43"/>
      <c r="C390" s="43"/>
      <c r="D390" s="43"/>
      <c r="E390" s="43"/>
      <c r="F390" s="43"/>
      <c r="G390" s="43"/>
      <c r="H390" s="46"/>
      <c r="I390" s="11">
        <v>7551000</v>
      </c>
      <c r="J390" s="12">
        <v>380000</v>
      </c>
      <c r="K390" s="20">
        <f>K389</f>
        <v>-140000</v>
      </c>
      <c r="L390" s="13">
        <f>L389</f>
        <v>7791000</v>
      </c>
    </row>
    <row r="391" spans="1:12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x14ac:dyDescent="0.25">
      <c r="A392" s="5" t="s">
        <v>564</v>
      </c>
      <c r="B392" s="42" t="s">
        <v>565</v>
      </c>
      <c r="C392" s="42"/>
      <c r="D392" s="42"/>
      <c r="E392" s="42"/>
      <c r="F392" s="42"/>
      <c r="G392" s="42"/>
      <c r="H392" s="42"/>
      <c r="I392" s="42"/>
      <c r="J392" s="42"/>
      <c r="K392" s="43"/>
      <c r="L392" s="44"/>
    </row>
    <row r="393" spans="1:12" x14ac:dyDescent="0.25">
      <c r="B393" s="7" t="s">
        <v>566</v>
      </c>
      <c r="C393" s="40" t="s">
        <v>567</v>
      </c>
      <c r="D393" s="40"/>
      <c r="E393" s="40"/>
      <c r="F393" s="40"/>
      <c r="G393" s="40"/>
      <c r="H393" s="41"/>
      <c r="I393" s="8">
        <v>33260000</v>
      </c>
      <c r="J393" s="9">
        <v>115000</v>
      </c>
      <c r="K393" s="19"/>
      <c r="L393" s="10">
        <v>33375000</v>
      </c>
    </row>
    <row r="394" spans="1:12" x14ac:dyDescent="0.25">
      <c r="B394" s="6" t="s">
        <v>568</v>
      </c>
      <c r="C394" s="47" t="s">
        <v>569</v>
      </c>
      <c r="D394" s="47"/>
      <c r="E394" s="47"/>
      <c r="F394" s="47"/>
      <c r="G394" s="47"/>
      <c r="H394" s="48"/>
      <c r="I394" s="8">
        <v>1522000</v>
      </c>
      <c r="J394" s="9">
        <v>218000</v>
      </c>
      <c r="K394" s="19"/>
      <c r="L394" s="10">
        <v>1740000</v>
      </c>
    </row>
    <row r="395" spans="1:12" ht="15.95" customHeight="1" x14ac:dyDescent="0.25">
      <c r="A395" s="45" t="s">
        <v>570</v>
      </c>
      <c r="B395" s="43"/>
      <c r="C395" s="43"/>
      <c r="D395" s="43"/>
      <c r="E395" s="43"/>
      <c r="F395" s="43"/>
      <c r="G395" s="43"/>
      <c r="H395" s="46"/>
      <c r="I395" s="11">
        <v>34782000</v>
      </c>
      <c r="J395" s="12">
        <v>333000</v>
      </c>
      <c r="K395" s="20"/>
      <c r="L395" s="13">
        <v>35115000</v>
      </c>
    </row>
    <row r="396" spans="1:12" x14ac:dyDescent="0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x14ac:dyDescent="0.25">
      <c r="A397" s="5" t="s">
        <v>571</v>
      </c>
      <c r="B397" s="42" t="s">
        <v>572</v>
      </c>
      <c r="C397" s="42"/>
      <c r="D397" s="42"/>
      <c r="E397" s="42"/>
      <c r="F397" s="42"/>
      <c r="G397" s="42"/>
      <c r="H397" s="42"/>
      <c r="I397" s="42"/>
      <c r="J397" s="42"/>
      <c r="K397" s="43"/>
      <c r="L397" s="44"/>
    </row>
    <row r="398" spans="1:12" x14ac:dyDescent="0.25">
      <c r="B398" s="7" t="s">
        <v>573</v>
      </c>
      <c r="C398" s="40" t="s">
        <v>574</v>
      </c>
      <c r="D398" s="40"/>
      <c r="E398" s="40"/>
      <c r="F398" s="40"/>
      <c r="G398" s="40"/>
      <c r="H398" s="41"/>
      <c r="I398" s="8">
        <v>200000</v>
      </c>
      <c r="J398" s="9">
        <v>0</v>
      </c>
      <c r="K398" s="19"/>
      <c r="L398" s="10">
        <v>200000</v>
      </c>
    </row>
    <row r="399" spans="1:12" x14ac:dyDescent="0.25">
      <c r="B399" s="6" t="s">
        <v>575</v>
      </c>
      <c r="C399" s="47" t="s">
        <v>576</v>
      </c>
      <c r="D399" s="47"/>
      <c r="E399" s="47"/>
      <c r="F399" s="47"/>
      <c r="G399" s="47"/>
      <c r="H399" s="48"/>
      <c r="I399" s="8">
        <v>0</v>
      </c>
      <c r="J399" s="9">
        <v>2316000</v>
      </c>
      <c r="K399" s="19">
        <v>516000</v>
      </c>
      <c r="L399" s="10">
        <v>2832000</v>
      </c>
    </row>
    <row r="400" spans="1:12" ht="15.95" customHeight="1" x14ac:dyDescent="0.25">
      <c r="A400" s="45" t="s">
        <v>577</v>
      </c>
      <c r="B400" s="43"/>
      <c r="C400" s="43"/>
      <c r="D400" s="43"/>
      <c r="E400" s="43"/>
      <c r="F400" s="43"/>
      <c r="G400" s="43"/>
      <c r="H400" s="46"/>
      <c r="I400" s="11">
        <v>200000</v>
      </c>
      <c r="J400" s="12">
        <f>SUM(J398:J399)</f>
        <v>2316000</v>
      </c>
      <c r="K400" s="20">
        <f>SUM(K398:K399)</f>
        <v>516000</v>
      </c>
      <c r="L400" s="13">
        <v>3032000</v>
      </c>
    </row>
    <row r="401" spans="1:12" x14ac:dyDescent="0.2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x14ac:dyDescent="0.25">
      <c r="A402" s="5" t="s">
        <v>578</v>
      </c>
      <c r="B402" s="42" t="s">
        <v>579</v>
      </c>
      <c r="C402" s="42"/>
      <c r="D402" s="42"/>
      <c r="E402" s="42"/>
      <c r="F402" s="42"/>
      <c r="G402" s="42"/>
      <c r="H402" s="42"/>
      <c r="I402" s="42"/>
      <c r="J402" s="42"/>
      <c r="K402" s="43"/>
      <c r="L402" s="44"/>
    </row>
    <row r="403" spans="1:12" x14ac:dyDescent="0.25">
      <c r="B403" s="6" t="s">
        <v>580</v>
      </c>
      <c r="C403" s="47" t="s">
        <v>581</v>
      </c>
      <c r="D403" s="47"/>
      <c r="E403" s="47"/>
      <c r="F403" s="47"/>
      <c r="G403" s="47"/>
      <c r="H403" s="48"/>
      <c r="I403" s="8">
        <v>190000</v>
      </c>
      <c r="J403" s="9">
        <v>350000</v>
      </c>
      <c r="K403" s="19"/>
      <c r="L403" s="10">
        <v>540000</v>
      </c>
    </row>
    <row r="404" spans="1:12" ht="15.95" customHeight="1" x14ac:dyDescent="0.25">
      <c r="A404" s="45" t="s">
        <v>582</v>
      </c>
      <c r="B404" s="43"/>
      <c r="C404" s="43"/>
      <c r="D404" s="43"/>
      <c r="E404" s="43"/>
      <c r="F404" s="43"/>
      <c r="G404" s="43"/>
      <c r="H404" s="46"/>
      <c r="I404" s="11">
        <v>190000</v>
      </c>
      <c r="J404" s="12">
        <v>350000</v>
      </c>
      <c r="K404" s="20"/>
      <c r="L404" s="13">
        <v>540000</v>
      </c>
    </row>
    <row r="405" spans="1:12" x14ac:dyDescent="0.2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x14ac:dyDescent="0.25">
      <c r="A406" s="5" t="s">
        <v>583</v>
      </c>
      <c r="B406" s="42" t="s">
        <v>584</v>
      </c>
      <c r="C406" s="42"/>
      <c r="D406" s="42"/>
      <c r="E406" s="42"/>
      <c r="F406" s="42"/>
      <c r="G406" s="42"/>
      <c r="H406" s="42"/>
      <c r="I406" s="42"/>
      <c r="J406" s="42"/>
      <c r="K406" s="43"/>
      <c r="L406" s="44"/>
    </row>
    <row r="407" spans="1:12" x14ac:dyDescent="0.25">
      <c r="B407" s="7" t="s">
        <v>585</v>
      </c>
      <c r="C407" s="40" t="s">
        <v>586</v>
      </c>
      <c r="D407" s="40"/>
      <c r="E407" s="40"/>
      <c r="F407" s="40"/>
      <c r="G407" s="40"/>
      <c r="H407" s="41"/>
      <c r="I407" s="8">
        <v>15000</v>
      </c>
      <c r="J407" s="9">
        <v>0</v>
      </c>
      <c r="K407" s="19"/>
      <c r="L407" s="10">
        <v>15000</v>
      </c>
    </row>
    <row r="408" spans="1:12" x14ac:dyDescent="0.25">
      <c r="B408" s="7" t="s">
        <v>587</v>
      </c>
      <c r="C408" s="40" t="s">
        <v>588</v>
      </c>
      <c r="D408" s="40"/>
      <c r="E408" s="40"/>
      <c r="F408" s="40"/>
      <c r="G408" s="40"/>
      <c r="H408" s="41"/>
      <c r="I408" s="8">
        <v>15000</v>
      </c>
      <c r="J408" s="9">
        <v>0</v>
      </c>
      <c r="K408" s="19"/>
      <c r="L408" s="10">
        <v>15000</v>
      </c>
    </row>
    <row r="409" spans="1:12" x14ac:dyDescent="0.25">
      <c r="B409" s="6" t="s">
        <v>589</v>
      </c>
      <c r="C409" s="47" t="s">
        <v>590</v>
      </c>
      <c r="D409" s="47"/>
      <c r="E409" s="47"/>
      <c r="F409" s="47"/>
      <c r="G409" s="47"/>
      <c r="H409" s="48"/>
      <c r="I409" s="8">
        <v>400000</v>
      </c>
      <c r="J409" s="9">
        <v>0</v>
      </c>
      <c r="K409" s="19">
        <v>-200000</v>
      </c>
      <c r="L409" s="10">
        <v>200000</v>
      </c>
    </row>
    <row r="410" spans="1:12" ht="15.95" customHeight="1" x14ac:dyDescent="0.25">
      <c r="A410" s="45" t="s">
        <v>591</v>
      </c>
      <c r="B410" s="43"/>
      <c r="C410" s="43"/>
      <c r="D410" s="43"/>
      <c r="E410" s="43"/>
      <c r="F410" s="43"/>
      <c r="G410" s="43"/>
      <c r="H410" s="46"/>
      <c r="I410" s="11">
        <v>430000</v>
      </c>
      <c r="J410" s="12">
        <f>SUM(J407:J409)</f>
        <v>0</v>
      </c>
      <c r="K410" s="20">
        <f>SUM(K407:K409)</f>
        <v>-200000</v>
      </c>
      <c r="L410" s="13">
        <v>230000</v>
      </c>
    </row>
    <row r="411" spans="1:12" x14ac:dyDescent="0.2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x14ac:dyDescent="0.25">
      <c r="A412" s="5" t="s">
        <v>592</v>
      </c>
      <c r="B412" s="42" t="s">
        <v>593</v>
      </c>
      <c r="C412" s="42"/>
      <c r="D412" s="42"/>
      <c r="E412" s="42"/>
      <c r="F412" s="42"/>
      <c r="G412" s="42"/>
      <c r="H412" s="42"/>
      <c r="I412" s="42"/>
      <c r="J412" s="42"/>
      <c r="K412" s="43"/>
      <c r="L412" s="44"/>
    </row>
    <row r="413" spans="1:12" x14ac:dyDescent="0.25">
      <c r="B413" s="7" t="s">
        <v>594</v>
      </c>
      <c r="C413" s="40" t="s">
        <v>595</v>
      </c>
      <c r="D413" s="40"/>
      <c r="E413" s="40"/>
      <c r="F413" s="40"/>
      <c r="G413" s="40"/>
      <c r="H413" s="41"/>
      <c r="I413" s="8">
        <v>180000</v>
      </c>
      <c r="J413" s="9">
        <v>500</v>
      </c>
      <c r="K413" s="19"/>
      <c r="L413" s="10">
        <v>180500</v>
      </c>
    </row>
    <row r="414" spans="1:12" x14ac:dyDescent="0.25">
      <c r="B414" s="6" t="s">
        <v>596</v>
      </c>
      <c r="C414" s="47" t="s">
        <v>597</v>
      </c>
      <c r="D414" s="47"/>
      <c r="E414" s="47"/>
      <c r="F414" s="47"/>
      <c r="G414" s="47"/>
      <c r="H414" s="48"/>
      <c r="I414" s="8">
        <v>242000</v>
      </c>
      <c r="J414" s="9">
        <v>500</v>
      </c>
      <c r="K414" s="19"/>
      <c r="L414" s="10">
        <v>242500</v>
      </c>
    </row>
    <row r="415" spans="1:12" ht="15.95" customHeight="1" x14ac:dyDescent="0.25">
      <c r="A415" s="45" t="s">
        <v>598</v>
      </c>
      <c r="B415" s="43"/>
      <c r="C415" s="43"/>
      <c r="D415" s="43"/>
      <c r="E415" s="43"/>
      <c r="F415" s="43"/>
      <c r="G415" s="43"/>
      <c r="H415" s="46"/>
      <c r="I415" s="11">
        <v>422000</v>
      </c>
      <c r="J415" s="12">
        <v>1000</v>
      </c>
      <c r="K415" s="20"/>
      <c r="L415" s="13">
        <v>423000</v>
      </c>
    </row>
    <row r="416" spans="1:12" x14ac:dyDescent="0.2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x14ac:dyDescent="0.25">
      <c r="A417" s="5" t="s">
        <v>599</v>
      </c>
      <c r="B417" s="42" t="s">
        <v>600</v>
      </c>
      <c r="C417" s="42"/>
      <c r="D417" s="42"/>
      <c r="E417" s="42"/>
      <c r="F417" s="42"/>
      <c r="G417" s="42"/>
      <c r="H417" s="42"/>
      <c r="I417" s="42"/>
      <c r="J417" s="42"/>
      <c r="K417" s="43"/>
      <c r="L417" s="44"/>
    </row>
    <row r="418" spans="1:12" x14ac:dyDescent="0.25">
      <c r="B418" s="6" t="s">
        <v>601</v>
      </c>
      <c r="C418" s="47" t="s">
        <v>602</v>
      </c>
      <c r="D418" s="47"/>
      <c r="E418" s="47"/>
      <c r="F418" s="47"/>
      <c r="G418" s="47"/>
      <c r="H418" s="48"/>
      <c r="I418" s="8">
        <v>95000</v>
      </c>
      <c r="J418" s="9">
        <v>0</v>
      </c>
      <c r="K418" s="19"/>
      <c r="L418" s="10">
        <v>95000</v>
      </c>
    </row>
    <row r="419" spans="1:12" ht="15.95" customHeight="1" x14ac:dyDescent="0.25">
      <c r="A419" s="45" t="s">
        <v>603</v>
      </c>
      <c r="B419" s="43"/>
      <c r="C419" s="43"/>
      <c r="D419" s="43"/>
      <c r="E419" s="43"/>
      <c r="F419" s="43"/>
      <c r="G419" s="43"/>
      <c r="H419" s="46"/>
      <c r="I419" s="11">
        <v>95000</v>
      </c>
      <c r="J419" s="12">
        <v>0</v>
      </c>
      <c r="K419" s="20"/>
      <c r="L419" s="13">
        <v>95000</v>
      </c>
    </row>
    <row r="420" spans="1:12" x14ac:dyDescent="0.2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x14ac:dyDescent="0.25">
      <c r="A421" s="5" t="s">
        <v>604</v>
      </c>
      <c r="B421" s="42" t="s">
        <v>605</v>
      </c>
      <c r="C421" s="42"/>
      <c r="D421" s="42"/>
      <c r="E421" s="42"/>
      <c r="F421" s="42"/>
      <c r="G421" s="42"/>
      <c r="H421" s="42"/>
      <c r="I421" s="42"/>
      <c r="J421" s="42"/>
      <c r="K421" s="43"/>
      <c r="L421" s="44"/>
    </row>
    <row r="422" spans="1:12" x14ac:dyDescent="0.25">
      <c r="B422" s="6" t="s">
        <v>606</v>
      </c>
      <c r="C422" s="47" t="s">
        <v>607</v>
      </c>
      <c r="D422" s="47"/>
      <c r="E422" s="47"/>
      <c r="F422" s="47"/>
      <c r="G422" s="47"/>
      <c r="H422" s="48"/>
      <c r="I422" s="8">
        <v>0</v>
      </c>
      <c r="J422" s="9">
        <v>623500</v>
      </c>
      <c r="K422" s="19"/>
      <c r="L422" s="10">
        <v>623500</v>
      </c>
    </row>
    <row r="423" spans="1:12" ht="15.95" customHeight="1" x14ac:dyDescent="0.25">
      <c r="A423" s="45" t="s">
        <v>608</v>
      </c>
      <c r="B423" s="43"/>
      <c r="C423" s="43"/>
      <c r="D423" s="43"/>
      <c r="E423" s="43"/>
      <c r="F423" s="43"/>
      <c r="G423" s="43"/>
      <c r="H423" s="46"/>
      <c r="I423" s="11">
        <v>0</v>
      </c>
      <c r="J423" s="12">
        <v>623500</v>
      </c>
      <c r="K423" s="20"/>
      <c r="L423" s="13">
        <v>623500</v>
      </c>
    </row>
    <row r="424" spans="1:12" x14ac:dyDescent="0.2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</row>
    <row r="425" spans="1:12" x14ac:dyDescent="0.25">
      <c r="A425" s="5" t="s">
        <v>609</v>
      </c>
      <c r="B425" s="42" t="s">
        <v>610</v>
      </c>
      <c r="C425" s="42"/>
      <c r="D425" s="42"/>
      <c r="E425" s="42"/>
      <c r="F425" s="42"/>
      <c r="G425" s="42"/>
      <c r="H425" s="42"/>
      <c r="I425" s="42"/>
      <c r="J425" s="42"/>
      <c r="K425" s="43"/>
      <c r="L425" s="44"/>
    </row>
    <row r="426" spans="1:12" x14ac:dyDescent="0.25">
      <c r="B426" s="7" t="s">
        <v>611</v>
      </c>
      <c r="C426" s="40" t="s">
        <v>612</v>
      </c>
      <c r="D426" s="40"/>
      <c r="E426" s="40"/>
      <c r="F426" s="40"/>
      <c r="G426" s="40"/>
      <c r="H426" s="41"/>
      <c r="I426" s="8">
        <v>250000</v>
      </c>
      <c r="J426" s="9">
        <v>0</v>
      </c>
      <c r="K426" s="19"/>
      <c r="L426" s="10">
        <v>250000</v>
      </c>
    </row>
    <row r="427" spans="1:12" x14ac:dyDescent="0.25">
      <c r="B427" s="6" t="s">
        <v>613</v>
      </c>
      <c r="C427" s="47" t="s">
        <v>614</v>
      </c>
      <c r="D427" s="47"/>
      <c r="E427" s="47"/>
      <c r="F427" s="47"/>
      <c r="G427" s="47"/>
      <c r="H427" s="48"/>
      <c r="I427" s="8">
        <v>3000</v>
      </c>
      <c r="J427" s="9">
        <v>0</v>
      </c>
      <c r="K427" s="19"/>
      <c r="L427" s="10">
        <v>3000</v>
      </c>
    </row>
    <row r="428" spans="1:12" ht="15.95" customHeight="1" x14ac:dyDescent="0.25">
      <c r="A428" s="45" t="s">
        <v>615</v>
      </c>
      <c r="B428" s="43"/>
      <c r="C428" s="43"/>
      <c r="D428" s="43"/>
      <c r="E428" s="43"/>
      <c r="F428" s="43"/>
      <c r="G428" s="43"/>
      <c r="H428" s="46"/>
      <c r="I428" s="11">
        <v>253000</v>
      </c>
      <c r="J428" s="12">
        <v>0</v>
      </c>
      <c r="K428" s="20"/>
      <c r="L428" s="13">
        <v>253000</v>
      </c>
    </row>
    <row r="429" spans="1:12" x14ac:dyDescent="0.2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</row>
    <row r="430" spans="1:12" x14ac:dyDescent="0.25">
      <c r="A430" s="5" t="s">
        <v>616</v>
      </c>
      <c r="B430" s="42" t="s">
        <v>617</v>
      </c>
      <c r="C430" s="42"/>
      <c r="D430" s="42"/>
      <c r="E430" s="42"/>
      <c r="F430" s="42"/>
      <c r="G430" s="42"/>
      <c r="H430" s="42"/>
      <c r="I430" s="42"/>
      <c r="J430" s="42"/>
      <c r="K430" s="43"/>
      <c r="L430" s="44"/>
    </row>
    <row r="431" spans="1:12" x14ac:dyDescent="0.25">
      <c r="B431" s="6" t="s">
        <v>618</v>
      </c>
      <c r="C431" s="47" t="s">
        <v>619</v>
      </c>
      <c r="D431" s="47"/>
      <c r="E431" s="47"/>
      <c r="F431" s="47"/>
      <c r="G431" s="47"/>
      <c r="H431" s="48"/>
      <c r="I431" s="8">
        <v>785000</v>
      </c>
      <c r="J431" s="9">
        <v>0</v>
      </c>
      <c r="K431" s="19"/>
      <c r="L431" s="10">
        <v>785000</v>
      </c>
    </row>
    <row r="432" spans="1:12" ht="15.95" customHeight="1" x14ac:dyDescent="0.25">
      <c r="A432" s="45" t="s">
        <v>620</v>
      </c>
      <c r="B432" s="43"/>
      <c r="C432" s="43"/>
      <c r="D432" s="43"/>
      <c r="E432" s="43"/>
      <c r="F432" s="43"/>
      <c r="G432" s="43"/>
      <c r="H432" s="46"/>
      <c r="I432" s="11">
        <v>785000</v>
      </c>
      <c r="J432" s="12">
        <v>0</v>
      </c>
      <c r="K432" s="20"/>
      <c r="L432" s="13">
        <v>785000</v>
      </c>
    </row>
    <row r="433" spans="1:12" x14ac:dyDescent="0.2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</row>
    <row r="434" spans="1:12" x14ac:dyDescent="0.25">
      <c r="A434" s="5" t="s">
        <v>621</v>
      </c>
      <c r="B434" s="42" t="s">
        <v>622</v>
      </c>
      <c r="C434" s="42"/>
      <c r="D434" s="42"/>
      <c r="E434" s="42"/>
      <c r="F434" s="42"/>
      <c r="G434" s="42"/>
      <c r="H434" s="42"/>
      <c r="I434" s="42"/>
      <c r="J434" s="42"/>
      <c r="K434" s="43"/>
      <c r="L434" s="44"/>
    </row>
    <row r="435" spans="1:12" x14ac:dyDescent="0.25">
      <c r="B435" s="7" t="s">
        <v>623</v>
      </c>
      <c r="C435" s="40" t="s">
        <v>624</v>
      </c>
      <c r="D435" s="40"/>
      <c r="E435" s="40"/>
      <c r="F435" s="40"/>
      <c r="G435" s="40"/>
      <c r="H435" s="41"/>
      <c r="I435" s="8">
        <v>1174000</v>
      </c>
      <c r="J435" s="9">
        <v>1399000</v>
      </c>
      <c r="K435" s="19">
        <v>1500000</v>
      </c>
      <c r="L435" s="10">
        <v>4073000</v>
      </c>
    </row>
    <row r="436" spans="1:12" x14ac:dyDescent="0.25">
      <c r="B436" s="6" t="s">
        <v>625</v>
      </c>
      <c r="C436" s="47" t="s">
        <v>626</v>
      </c>
      <c r="D436" s="47"/>
      <c r="E436" s="47"/>
      <c r="F436" s="47"/>
      <c r="G436" s="47"/>
      <c r="H436" s="48"/>
      <c r="I436" s="8">
        <v>0</v>
      </c>
      <c r="J436" s="9">
        <v>2540500</v>
      </c>
      <c r="K436" s="19"/>
      <c r="L436" s="10">
        <v>2540500</v>
      </c>
    </row>
    <row r="437" spans="1:12" ht="15.95" customHeight="1" x14ac:dyDescent="0.25">
      <c r="A437" s="45" t="s">
        <v>627</v>
      </c>
      <c r="B437" s="43"/>
      <c r="C437" s="43"/>
      <c r="D437" s="43"/>
      <c r="E437" s="43"/>
      <c r="F437" s="43"/>
      <c r="G437" s="43"/>
      <c r="H437" s="46"/>
      <c r="I437" s="11">
        <v>1174000</v>
      </c>
      <c r="J437" s="12">
        <f>SUM(J435:J436)</f>
        <v>3939500</v>
      </c>
      <c r="K437" s="20">
        <f>SUM(K435:K436)</f>
        <v>1500000</v>
      </c>
      <c r="L437" s="13">
        <v>6613500</v>
      </c>
    </row>
    <row r="438" spans="1:12" x14ac:dyDescent="0.2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</row>
    <row r="439" spans="1:12" x14ac:dyDescent="0.25">
      <c r="A439" s="5" t="s">
        <v>628</v>
      </c>
      <c r="B439" s="42" t="s">
        <v>629</v>
      </c>
      <c r="C439" s="42"/>
      <c r="D439" s="42"/>
      <c r="E439" s="42"/>
      <c r="F439" s="42"/>
      <c r="G439" s="42"/>
      <c r="H439" s="42"/>
      <c r="I439" s="42"/>
      <c r="J439" s="42"/>
      <c r="K439" s="43"/>
      <c r="L439" s="44"/>
    </row>
    <row r="440" spans="1:12" x14ac:dyDescent="0.25">
      <c r="B440" s="6" t="s">
        <v>630</v>
      </c>
      <c r="C440" s="47" t="s">
        <v>734</v>
      </c>
      <c r="D440" s="47"/>
      <c r="E440" s="47"/>
      <c r="F440" s="47"/>
      <c r="G440" s="47"/>
      <c r="H440" s="48"/>
      <c r="I440" s="8">
        <v>0</v>
      </c>
      <c r="J440" s="9">
        <v>65500</v>
      </c>
      <c r="K440" s="19">
        <v>236500</v>
      </c>
      <c r="L440" s="10">
        <v>302000</v>
      </c>
    </row>
    <row r="441" spans="1:12" ht="15.95" customHeight="1" x14ac:dyDescent="0.25">
      <c r="A441" s="45" t="s">
        <v>631</v>
      </c>
      <c r="B441" s="43"/>
      <c r="C441" s="43"/>
      <c r="D441" s="43"/>
      <c r="E441" s="43"/>
      <c r="F441" s="43"/>
      <c r="G441" s="43"/>
      <c r="H441" s="46"/>
      <c r="I441" s="11">
        <v>0</v>
      </c>
      <c r="J441" s="12">
        <f>SUM(J440)</f>
        <v>65500</v>
      </c>
      <c r="K441" s="20">
        <f>SUM(K440)</f>
        <v>236500</v>
      </c>
      <c r="L441" s="13">
        <v>302000</v>
      </c>
    </row>
    <row r="442" spans="1:12" x14ac:dyDescent="0.2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</row>
    <row r="443" spans="1:12" x14ac:dyDescent="0.25">
      <c r="A443" s="5" t="s">
        <v>632</v>
      </c>
      <c r="B443" s="42" t="s">
        <v>633</v>
      </c>
      <c r="C443" s="42"/>
      <c r="D443" s="42"/>
      <c r="E443" s="42"/>
      <c r="F443" s="42"/>
      <c r="G443" s="42"/>
      <c r="H443" s="42"/>
      <c r="I443" s="42"/>
      <c r="J443" s="42"/>
      <c r="K443" s="43"/>
      <c r="L443" s="44"/>
    </row>
    <row r="444" spans="1:12" x14ac:dyDescent="0.25">
      <c r="B444" s="6" t="s">
        <v>634</v>
      </c>
      <c r="C444" s="54" t="s">
        <v>635</v>
      </c>
      <c r="D444" s="54"/>
      <c r="E444" s="54"/>
      <c r="F444" s="54"/>
      <c r="G444" s="54"/>
      <c r="H444" s="55"/>
      <c r="I444" s="24">
        <v>0</v>
      </c>
      <c r="J444" s="25">
        <v>12664000</v>
      </c>
      <c r="K444" s="26">
        <v>2300500</v>
      </c>
      <c r="L444" s="27">
        <f>SUM(I444:K444)</f>
        <v>14964500</v>
      </c>
    </row>
    <row r="445" spans="1:12" ht="15.95" customHeight="1" x14ac:dyDescent="0.25">
      <c r="A445" s="45" t="s">
        <v>636</v>
      </c>
      <c r="B445" s="43"/>
      <c r="C445" s="43"/>
      <c r="D445" s="43"/>
      <c r="E445" s="43"/>
      <c r="F445" s="43"/>
      <c r="G445" s="43"/>
      <c r="H445" s="46"/>
      <c r="I445" s="11">
        <v>0</v>
      </c>
      <c r="J445" s="12">
        <v>12664000</v>
      </c>
      <c r="K445" s="20">
        <f>SUM(K444)</f>
        <v>2300500</v>
      </c>
      <c r="L445" s="13">
        <f>SUM(L444)</f>
        <v>14964500</v>
      </c>
    </row>
    <row r="446" spans="1:12" x14ac:dyDescent="0.2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</row>
    <row r="447" spans="1:12" ht="15.95" customHeight="1" x14ac:dyDescent="0.25">
      <c r="A447" s="49" t="s">
        <v>637</v>
      </c>
      <c r="B447" s="50"/>
      <c r="C447" s="50"/>
      <c r="D447" s="50"/>
      <c r="E447" s="50"/>
      <c r="F447" s="50"/>
      <c r="G447" s="50"/>
      <c r="H447" s="51"/>
      <c r="I447" s="14">
        <v>143424000</v>
      </c>
      <c r="J447" s="29">
        <f>J445+J441+J437+J432+J428+J423+J419+J415+J410+J404+J400+J395+J390+J386+J382+J377+J371+J365+J361+J357+J353+J348+J344+J340+J335+J330+J326+J321+J317+J313+J308+J303+J299+J295+J290+J280+J276+J268+J264+J260+J256+J252+J247+J243+J239+J234+J230+J226+J222+J217+J213+J209+J201+J192+J188+J183+J179+J169+J162+J156+J150+J145+J141+J136+J132+J128</f>
        <v>44419000</v>
      </c>
      <c r="K447" s="23">
        <f t="shared" ref="K447:L447" si="0">K445+K441+K437+K432+K428+K423+K419+K415+K410+K404+K400+K395+K390+K386+K382+K377+K371+K365+K361+K357+K353+K348+K344+K340+K335+K330+K326+K321+K317+K313+K308+K303+K299+K295+K290+K280+K276+K268+K264+K260+K256+K252+K247+K243+K239+K234+K230+K226+K222+K217+K213+K209+K201+K192+K188+K183+K179+K169+K162+K156+K150+K145+K141+K136+K132+K128</f>
        <v>1010000</v>
      </c>
      <c r="L447" s="29">
        <f t="shared" si="0"/>
        <v>188853000</v>
      </c>
    </row>
    <row r="448" spans="1:12" x14ac:dyDescent="0.2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</row>
    <row r="449" spans="1:12" ht="42" customHeight="1" x14ac:dyDescent="0.25">
      <c r="A449" s="34" t="s">
        <v>638</v>
      </c>
      <c r="B449" s="35"/>
      <c r="C449" s="35"/>
      <c r="D449" s="35"/>
      <c r="E449" s="35"/>
      <c r="F449" s="35"/>
      <c r="G449" s="35"/>
      <c r="H449" s="36"/>
      <c r="I449" s="2" t="s">
        <v>730</v>
      </c>
      <c r="J449" s="3" t="s">
        <v>731</v>
      </c>
      <c r="K449" s="18" t="s">
        <v>729</v>
      </c>
      <c r="L449" s="4" t="s">
        <v>732</v>
      </c>
    </row>
    <row r="450" spans="1:12" x14ac:dyDescent="0.25">
      <c r="A450" s="5" t="s">
        <v>212</v>
      </c>
      <c r="B450" s="42" t="s">
        <v>213</v>
      </c>
      <c r="C450" s="42"/>
      <c r="D450" s="42"/>
      <c r="E450" s="42"/>
      <c r="F450" s="42"/>
      <c r="G450" s="42"/>
      <c r="H450" s="42"/>
      <c r="I450" s="42"/>
      <c r="J450" s="42"/>
      <c r="K450" s="43"/>
      <c r="L450" s="44"/>
    </row>
    <row r="451" spans="1:12" x14ac:dyDescent="0.25">
      <c r="B451" s="7" t="s">
        <v>639</v>
      </c>
      <c r="C451" s="40" t="s">
        <v>640</v>
      </c>
      <c r="D451" s="40"/>
      <c r="E451" s="40"/>
      <c r="F451" s="40"/>
      <c r="G451" s="40"/>
      <c r="H451" s="41"/>
      <c r="I451" s="8">
        <v>0</v>
      </c>
      <c r="J451" s="9">
        <v>5200000</v>
      </c>
      <c r="K451" s="19"/>
      <c r="L451" s="10">
        <v>5200000</v>
      </c>
    </row>
    <row r="452" spans="1:12" x14ac:dyDescent="0.25">
      <c r="B452" s="7" t="s">
        <v>641</v>
      </c>
      <c r="C452" s="40" t="s">
        <v>642</v>
      </c>
      <c r="D452" s="40"/>
      <c r="E452" s="40"/>
      <c r="F452" s="40"/>
      <c r="G452" s="40"/>
      <c r="H452" s="41"/>
      <c r="I452" s="8">
        <v>50000</v>
      </c>
      <c r="J452" s="9">
        <v>65000</v>
      </c>
      <c r="K452" s="19"/>
      <c r="L452" s="10">
        <v>115000</v>
      </c>
    </row>
    <row r="453" spans="1:12" x14ac:dyDescent="0.25">
      <c r="B453" s="7" t="s">
        <v>643</v>
      </c>
      <c r="C453" s="40" t="s">
        <v>644</v>
      </c>
      <c r="D453" s="40"/>
      <c r="E453" s="40"/>
      <c r="F453" s="40"/>
      <c r="G453" s="40"/>
      <c r="H453" s="41"/>
      <c r="I453" s="8">
        <v>0</v>
      </c>
      <c r="J453" s="9">
        <v>450000</v>
      </c>
      <c r="K453" s="19"/>
      <c r="L453" s="10">
        <v>450000</v>
      </c>
    </row>
    <row r="454" spans="1:12" x14ac:dyDescent="0.25">
      <c r="B454" s="7" t="s">
        <v>645</v>
      </c>
      <c r="C454" s="40" t="s">
        <v>646</v>
      </c>
      <c r="D454" s="40"/>
      <c r="E454" s="40"/>
      <c r="F454" s="40"/>
      <c r="G454" s="40"/>
      <c r="H454" s="41"/>
      <c r="I454" s="8">
        <v>0</v>
      </c>
      <c r="J454" s="9">
        <v>4000000</v>
      </c>
      <c r="K454" s="19">
        <v>-100000</v>
      </c>
      <c r="L454" s="10">
        <v>3900000</v>
      </c>
    </row>
    <row r="455" spans="1:12" x14ac:dyDescent="0.25">
      <c r="B455" s="6" t="s">
        <v>647</v>
      </c>
      <c r="C455" s="47" t="s">
        <v>648</v>
      </c>
      <c r="D455" s="47"/>
      <c r="E455" s="47"/>
      <c r="F455" s="47"/>
      <c r="G455" s="47"/>
      <c r="H455" s="48"/>
      <c r="I455" s="8">
        <v>0</v>
      </c>
      <c r="J455" s="9">
        <v>120000</v>
      </c>
      <c r="K455" s="19"/>
      <c r="L455" s="10">
        <v>120000</v>
      </c>
    </row>
    <row r="456" spans="1:12" ht="15.95" customHeight="1" x14ac:dyDescent="0.25">
      <c r="A456" s="45" t="s">
        <v>216</v>
      </c>
      <c r="B456" s="43"/>
      <c r="C456" s="43"/>
      <c r="D456" s="43"/>
      <c r="E456" s="43"/>
      <c r="F456" s="43"/>
      <c r="G456" s="43"/>
      <c r="H456" s="46"/>
      <c r="I456" s="11">
        <v>50000</v>
      </c>
      <c r="J456" s="12">
        <f>SUM(J451:J455)</f>
        <v>9835000</v>
      </c>
      <c r="K456" s="20">
        <f>SUM(K451:K455)</f>
        <v>-100000</v>
      </c>
      <c r="L456" s="13">
        <v>9785000</v>
      </c>
    </row>
    <row r="457" spans="1:12" x14ac:dyDescent="0.2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</row>
    <row r="458" spans="1:12" x14ac:dyDescent="0.25">
      <c r="A458" s="5" t="s">
        <v>217</v>
      </c>
      <c r="B458" s="42" t="s">
        <v>218</v>
      </c>
      <c r="C458" s="42"/>
      <c r="D458" s="42"/>
      <c r="E458" s="42"/>
      <c r="F458" s="42"/>
      <c r="G458" s="42"/>
      <c r="H458" s="42"/>
      <c r="I458" s="42"/>
      <c r="J458" s="42"/>
      <c r="K458" s="43"/>
      <c r="L458" s="44"/>
    </row>
    <row r="459" spans="1:12" x14ac:dyDescent="0.25">
      <c r="B459" s="7" t="s">
        <v>649</v>
      </c>
      <c r="C459" s="40" t="s">
        <v>650</v>
      </c>
      <c r="D459" s="40"/>
      <c r="E459" s="40"/>
      <c r="F459" s="40"/>
      <c r="G459" s="40"/>
      <c r="H459" s="41"/>
      <c r="I459" s="8">
        <v>0</v>
      </c>
      <c r="J459" s="9">
        <v>59000</v>
      </c>
      <c r="K459" s="19"/>
      <c r="L459" s="10">
        <v>59000</v>
      </c>
    </row>
    <row r="460" spans="1:12" x14ac:dyDescent="0.25">
      <c r="B460" s="7" t="s">
        <v>651</v>
      </c>
      <c r="C460" s="40" t="s">
        <v>652</v>
      </c>
      <c r="D460" s="40"/>
      <c r="E460" s="40"/>
      <c r="F460" s="40"/>
      <c r="G460" s="40"/>
      <c r="H460" s="41"/>
      <c r="I460" s="8">
        <v>2500000</v>
      </c>
      <c r="J460" s="9">
        <v>-787000</v>
      </c>
      <c r="K460" s="19">
        <v>-48500</v>
      </c>
      <c r="L460" s="10">
        <f>SUM(I460:K460)</f>
        <v>1664500</v>
      </c>
    </row>
    <row r="461" spans="1:12" x14ac:dyDescent="0.25">
      <c r="B461" s="7" t="s">
        <v>653</v>
      </c>
      <c r="C461" s="40" t="s">
        <v>654</v>
      </c>
      <c r="D461" s="40"/>
      <c r="E461" s="40"/>
      <c r="F461" s="40"/>
      <c r="G461" s="40"/>
      <c r="H461" s="41"/>
      <c r="I461" s="8">
        <v>0</v>
      </c>
      <c r="J461" s="9">
        <v>1132000</v>
      </c>
      <c r="K461" s="19"/>
      <c r="L461" s="10">
        <v>1132000</v>
      </c>
    </row>
    <row r="462" spans="1:12" x14ac:dyDescent="0.25">
      <c r="B462" s="7" t="s">
        <v>655</v>
      </c>
      <c r="C462" s="40" t="s">
        <v>656</v>
      </c>
      <c r="D462" s="40"/>
      <c r="E462" s="40"/>
      <c r="F462" s="40"/>
      <c r="G462" s="40"/>
      <c r="H462" s="41"/>
      <c r="I462" s="8">
        <v>800000</v>
      </c>
      <c r="J462" s="9">
        <v>287000</v>
      </c>
      <c r="K462" s="19"/>
      <c r="L462" s="10">
        <v>1087000</v>
      </c>
    </row>
    <row r="463" spans="1:12" x14ac:dyDescent="0.25">
      <c r="B463" s="7" t="s">
        <v>657</v>
      </c>
      <c r="C463" s="40" t="s">
        <v>658</v>
      </c>
      <c r="D463" s="40"/>
      <c r="E463" s="40"/>
      <c r="F463" s="40"/>
      <c r="G463" s="40"/>
      <c r="H463" s="41"/>
      <c r="I463" s="8">
        <v>0</v>
      </c>
      <c r="J463" s="9">
        <v>194500</v>
      </c>
      <c r="K463" s="19"/>
      <c r="L463" s="10">
        <v>194500</v>
      </c>
    </row>
    <row r="464" spans="1:12" x14ac:dyDescent="0.25">
      <c r="B464" s="7" t="s">
        <v>659</v>
      </c>
      <c r="C464" s="40" t="s">
        <v>660</v>
      </c>
      <c r="D464" s="40"/>
      <c r="E464" s="40"/>
      <c r="F464" s="40"/>
      <c r="G464" s="40"/>
      <c r="H464" s="41"/>
      <c r="I464" s="8">
        <v>0</v>
      </c>
      <c r="J464" s="9">
        <v>350000</v>
      </c>
      <c r="K464" s="19"/>
      <c r="L464" s="10">
        <v>350000</v>
      </c>
    </row>
    <row r="465" spans="1:12" x14ac:dyDescent="0.25">
      <c r="B465" s="7" t="s">
        <v>661</v>
      </c>
      <c r="C465" s="40" t="s">
        <v>662</v>
      </c>
      <c r="D465" s="40"/>
      <c r="E465" s="40"/>
      <c r="F465" s="40"/>
      <c r="G465" s="40"/>
      <c r="H465" s="41"/>
      <c r="I465" s="8">
        <v>0</v>
      </c>
      <c r="J465" s="9">
        <v>50000</v>
      </c>
      <c r="K465" s="19"/>
      <c r="L465" s="10">
        <v>50000</v>
      </c>
    </row>
    <row r="466" spans="1:12" x14ac:dyDescent="0.25">
      <c r="B466" s="6" t="s">
        <v>663</v>
      </c>
      <c r="C466" s="47" t="s">
        <v>664</v>
      </c>
      <c r="D466" s="47"/>
      <c r="E466" s="47"/>
      <c r="F466" s="47"/>
      <c r="G466" s="47"/>
      <c r="H466" s="48"/>
      <c r="I466" s="8">
        <v>0</v>
      </c>
      <c r="J466" s="9">
        <v>0</v>
      </c>
      <c r="K466" s="19"/>
      <c r="L466" s="10">
        <v>0</v>
      </c>
    </row>
    <row r="467" spans="1:12" s="30" customFormat="1" x14ac:dyDescent="0.25">
      <c r="B467" s="31" t="s">
        <v>735</v>
      </c>
      <c r="C467" s="59" t="s">
        <v>736</v>
      </c>
      <c r="D467" s="31"/>
      <c r="E467" s="31"/>
      <c r="F467" s="31"/>
      <c r="G467" s="31"/>
      <c r="H467" s="32"/>
      <c r="I467" s="56">
        <v>0</v>
      </c>
      <c r="J467" s="57">
        <v>0</v>
      </c>
      <c r="K467" s="19">
        <v>145000</v>
      </c>
      <c r="L467" s="58">
        <f>SUM(I467:K467)</f>
        <v>145000</v>
      </c>
    </row>
    <row r="468" spans="1:12" ht="15.95" customHeight="1" x14ac:dyDescent="0.25">
      <c r="A468" s="45" t="s">
        <v>223</v>
      </c>
      <c r="B468" s="43"/>
      <c r="C468" s="43"/>
      <c r="D468" s="43"/>
      <c r="E468" s="43"/>
      <c r="F468" s="43"/>
      <c r="G468" s="43"/>
      <c r="H468" s="46"/>
      <c r="I468" s="11">
        <v>3300000</v>
      </c>
      <c r="J468" s="13">
        <f>SUM(J459:J467)</f>
        <v>1285500</v>
      </c>
      <c r="K468" s="20">
        <f>SUM(K459:K467)</f>
        <v>96500</v>
      </c>
      <c r="L468" s="13">
        <f>SUM(L459:L467)</f>
        <v>4682000</v>
      </c>
    </row>
    <row r="469" spans="1:12" x14ac:dyDescent="0.2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</row>
    <row r="470" spans="1:12" x14ac:dyDescent="0.25">
      <c r="A470" s="5" t="s">
        <v>264</v>
      </c>
      <c r="B470" s="42" t="s">
        <v>265</v>
      </c>
      <c r="C470" s="42"/>
      <c r="D470" s="42"/>
      <c r="E470" s="42"/>
      <c r="F470" s="42"/>
      <c r="G470" s="42"/>
      <c r="H470" s="42"/>
      <c r="I470" s="42"/>
      <c r="J470" s="42"/>
      <c r="K470" s="43"/>
      <c r="L470" s="44"/>
    </row>
    <row r="471" spans="1:12" x14ac:dyDescent="0.25">
      <c r="B471" s="7" t="s">
        <v>665</v>
      </c>
      <c r="C471" s="40" t="s">
        <v>666</v>
      </c>
      <c r="D471" s="40"/>
      <c r="E471" s="40"/>
      <c r="F471" s="40"/>
      <c r="G471" s="40"/>
      <c r="H471" s="41"/>
      <c r="I471" s="8">
        <v>588000</v>
      </c>
      <c r="J471" s="9">
        <v>-588000</v>
      </c>
      <c r="K471" s="19"/>
      <c r="L471" s="10">
        <v>0</v>
      </c>
    </row>
    <row r="472" spans="1:12" x14ac:dyDescent="0.25">
      <c r="B472" s="7" t="s">
        <v>667</v>
      </c>
      <c r="C472" s="40" t="s">
        <v>668</v>
      </c>
      <c r="D472" s="40"/>
      <c r="E472" s="40"/>
      <c r="F472" s="40"/>
      <c r="G472" s="40"/>
      <c r="H472" s="41"/>
      <c r="I472" s="8">
        <v>6700000</v>
      </c>
      <c r="J472" s="9">
        <v>-306000</v>
      </c>
      <c r="K472" s="19">
        <v>45000</v>
      </c>
      <c r="L472" s="10">
        <f>SUM(I472:K472)</f>
        <v>6439000</v>
      </c>
    </row>
    <row r="473" spans="1:12" x14ac:dyDescent="0.25">
      <c r="B473" s="7" t="s">
        <v>669</v>
      </c>
      <c r="C473" s="40" t="s">
        <v>670</v>
      </c>
      <c r="D473" s="40"/>
      <c r="E473" s="40"/>
      <c r="F473" s="40"/>
      <c r="G473" s="40"/>
      <c r="H473" s="41"/>
      <c r="I473" s="8">
        <v>0</v>
      </c>
      <c r="J473" s="9">
        <v>115000</v>
      </c>
      <c r="K473" s="19">
        <v>400000</v>
      </c>
      <c r="L473" s="10">
        <v>515000</v>
      </c>
    </row>
    <row r="474" spans="1:12" x14ac:dyDescent="0.25">
      <c r="B474" s="6" t="s">
        <v>671</v>
      </c>
      <c r="C474" s="47" t="s">
        <v>672</v>
      </c>
      <c r="D474" s="47"/>
      <c r="E474" s="47"/>
      <c r="F474" s="47"/>
      <c r="G474" s="47"/>
      <c r="H474" s="48"/>
      <c r="I474" s="8">
        <v>0</v>
      </c>
      <c r="J474" s="9">
        <v>270000</v>
      </c>
      <c r="K474" s="19"/>
      <c r="L474" s="10">
        <v>270000</v>
      </c>
    </row>
    <row r="475" spans="1:12" ht="15.95" customHeight="1" x14ac:dyDescent="0.25">
      <c r="A475" s="45" t="s">
        <v>280</v>
      </c>
      <c r="B475" s="43"/>
      <c r="C475" s="43"/>
      <c r="D475" s="43"/>
      <c r="E475" s="43"/>
      <c r="F475" s="43"/>
      <c r="G475" s="43"/>
      <c r="H475" s="46"/>
      <c r="I475" s="11">
        <v>7288000</v>
      </c>
      <c r="J475" s="12">
        <f>SUM(J471:J474)</f>
        <v>-509000</v>
      </c>
      <c r="K475" s="20">
        <f>SUM(K471:K474)</f>
        <v>445000</v>
      </c>
      <c r="L475" s="13">
        <f>SUM(L471:L474)</f>
        <v>7224000</v>
      </c>
    </row>
    <row r="476" spans="1:12" x14ac:dyDescent="0.2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</row>
    <row r="477" spans="1:12" x14ac:dyDescent="0.25">
      <c r="A477" s="5" t="s">
        <v>298</v>
      </c>
      <c r="B477" s="42" t="s">
        <v>299</v>
      </c>
      <c r="C477" s="42"/>
      <c r="D477" s="42"/>
      <c r="E477" s="42"/>
      <c r="F477" s="42"/>
      <c r="G477" s="42"/>
      <c r="H477" s="42"/>
      <c r="I477" s="42"/>
      <c r="J477" s="42"/>
      <c r="K477" s="43"/>
      <c r="L477" s="44"/>
    </row>
    <row r="478" spans="1:12" x14ac:dyDescent="0.25">
      <c r="B478" s="6" t="s">
        <v>673</v>
      </c>
      <c r="C478" s="47" t="s">
        <v>674</v>
      </c>
      <c r="D478" s="47"/>
      <c r="E478" s="47"/>
      <c r="F478" s="47"/>
      <c r="G478" s="47"/>
      <c r="H478" s="48"/>
      <c r="I478" s="8">
        <v>0</v>
      </c>
      <c r="J478" s="9">
        <v>167000</v>
      </c>
      <c r="K478" s="19"/>
      <c r="L478" s="10">
        <v>167000</v>
      </c>
    </row>
    <row r="479" spans="1:12" ht="15.95" customHeight="1" x14ac:dyDescent="0.25">
      <c r="A479" s="45" t="s">
        <v>312</v>
      </c>
      <c r="B479" s="43"/>
      <c r="C479" s="43"/>
      <c r="D479" s="43"/>
      <c r="E479" s="43"/>
      <c r="F479" s="43"/>
      <c r="G479" s="43"/>
      <c r="H479" s="46"/>
      <c r="I479" s="11">
        <v>0</v>
      </c>
      <c r="J479" s="12">
        <v>167000</v>
      </c>
      <c r="K479" s="20"/>
      <c r="L479" s="13">
        <v>167000</v>
      </c>
    </row>
    <row r="480" spans="1:12" x14ac:dyDescent="0.2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</row>
    <row r="481" spans="1:12" x14ac:dyDescent="0.25">
      <c r="A481" s="5" t="s">
        <v>356</v>
      </c>
      <c r="B481" s="42" t="s">
        <v>357</v>
      </c>
      <c r="C481" s="42"/>
      <c r="D481" s="42"/>
      <c r="E481" s="42"/>
      <c r="F481" s="42"/>
      <c r="G481" s="42"/>
      <c r="H481" s="42"/>
      <c r="I481" s="42"/>
      <c r="J481" s="42"/>
      <c r="K481" s="43"/>
      <c r="L481" s="44"/>
    </row>
    <row r="482" spans="1:12" x14ac:dyDescent="0.25">
      <c r="B482" s="6" t="s">
        <v>675</v>
      </c>
      <c r="C482" s="47" t="s">
        <v>676</v>
      </c>
      <c r="D482" s="47"/>
      <c r="E482" s="47"/>
      <c r="F482" s="47"/>
      <c r="G482" s="47"/>
      <c r="H482" s="48"/>
      <c r="I482" s="8">
        <v>0</v>
      </c>
      <c r="J482" s="9">
        <v>250000</v>
      </c>
      <c r="K482" s="19"/>
      <c r="L482" s="10">
        <v>250000</v>
      </c>
    </row>
    <row r="483" spans="1:12" ht="15.95" customHeight="1" x14ac:dyDescent="0.25">
      <c r="A483" s="45" t="s">
        <v>362</v>
      </c>
      <c r="B483" s="43"/>
      <c r="C483" s="43"/>
      <c r="D483" s="43"/>
      <c r="E483" s="43"/>
      <c r="F483" s="43"/>
      <c r="G483" s="43"/>
      <c r="H483" s="46"/>
      <c r="I483" s="11">
        <v>0</v>
      </c>
      <c r="J483" s="12">
        <v>250000</v>
      </c>
      <c r="K483" s="20"/>
      <c r="L483" s="13">
        <v>250000</v>
      </c>
    </row>
    <row r="484" spans="1:12" x14ac:dyDescent="0.2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</row>
    <row r="485" spans="1:12" x14ac:dyDescent="0.25">
      <c r="A485" s="5" t="s">
        <v>368</v>
      </c>
      <c r="B485" s="42" t="s">
        <v>369</v>
      </c>
      <c r="C485" s="42"/>
      <c r="D485" s="42"/>
      <c r="E485" s="42"/>
      <c r="F485" s="42"/>
      <c r="G485" s="42"/>
      <c r="H485" s="42"/>
      <c r="I485" s="42"/>
      <c r="J485" s="42"/>
      <c r="K485" s="43"/>
      <c r="L485" s="44"/>
    </row>
    <row r="486" spans="1:12" x14ac:dyDescent="0.25">
      <c r="B486" s="6" t="s">
        <v>677</v>
      </c>
      <c r="C486" s="47" t="s">
        <v>678</v>
      </c>
      <c r="D486" s="47"/>
      <c r="E486" s="47"/>
      <c r="F486" s="47"/>
      <c r="G486" s="47"/>
      <c r="H486" s="48"/>
      <c r="I486" s="8">
        <v>0</v>
      </c>
      <c r="J486" s="9">
        <v>118500</v>
      </c>
      <c r="K486" s="19"/>
      <c r="L486" s="10">
        <v>118500</v>
      </c>
    </row>
    <row r="487" spans="1:12" ht="15.95" customHeight="1" x14ac:dyDescent="0.25">
      <c r="A487" s="45" t="s">
        <v>372</v>
      </c>
      <c r="B487" s="43"/>
      <c r="C487" s="43"/>
      <c r="D487" s="43"/>
      <c r="E487" s="43"/>
      <c r="F487" s="43"/>
      <c r="G487" s="43"/>
      <c r="H487" s="46"/>
      <c r="I487" s="11">
        <v>0</v>
      </c>
      <c r="J487" s="12">
        <v>118500</v>
      </c>
      <c r="K487" s="20"/>
      <c r="L487" s="13">
        <v>118500</v>
      </c>
    </row>
    <row r="488" spans="1:12" x14ac:dyDescent="0.2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</row>
    <row r="489" spans="1:12" x14ac:dyDescent="0.25">
      <c r="A489" s="5" t="s">
        <v>373</v>
      </c>
      <c r="B489" s="42" t="s">
        <v>374</v>
      </c>
      <c r="C489" s="42"/>
      <c r="D489" s="42"/>
      <c r="E489" s="42"/>
      <c r="F489" s="42"/>
      <c r="G489" s="42"/>
      <c r="H489" s="42"/>
      <c r="I489" s="42"/>
      <c r="J489" s="42"/>
      <c r="K489" s="43"/>
      <c r="L489" s="44"/>
    </row>
    <row r="490" spans="1:12" x14ac:dyDescent="0.25">
      <c r="B490" s="7" t="s">
        <v>679</v>
      </c>
      <c r="C490" s="40" t="s">
        <v>680</v>
      </c>
      <c r="D490" s="40"/>
      <c r="E490" s="40"/>
      <c r="F490" s="40"/>
      <c r="G490" s="40"/>
      <c r="H490" s="41"/>
      <c r="I490" s="8">
        <v>0</v>
      </c>
      <c r="J490" s="9">
        <v>962000</v>
      </c>
      <c r="K490" s="19"/>
      <c r="L490" s="10">
        <v>962000</v>
      </c>
    </row>
    <row r="491" spans="1:12" x14ac:dyDescent="0.25">
      <c r="B491" s="7" t="s">
        <v>681</v>
      </c>
      <c r="C491" s="40" t="s">
        <v>682</v>
      </c>
      <c r="D491" s="40"/>
      <c r="E491" s="40"/>
      <c r="F491" s="40"/>
      <c r="G491" s="40"/>
      <c r="H491" s="41"/>
      <c r="I491" s="8">
        <v>0</v>
      </c>
      <c r="J491" s="9">
        <v>708000</v>
      </c>
      <c r="K491" s="19"/>
      <c r="L491" s="10">
        <v>708000</v>
      </c>
    </row>
    <row r="492" spans="1:12" x14ac:dyDescent="0.25">
      <c r="B492" s="7" t="s">
        <v>683</v>
      </c>
      <c r="C492" s="40" t="s">
        <v>684</v>
      </c>
      <c r="D492" s="40"/>
      <c r="E492" s="40"/>
      <c r="F492" s="40"/>
      <c r="G492" s="40"/>
      <c r="H492" s="41"/>
      <c r="I492" s="8">
        <v>0</v>
      </c>
      <c r="J492" s="9">
        <v>170000</v>
      </c>
      <c r="K492" s="19">
        <v>-170000</v>
      </c>
      <c r="L492" s="10">
        <v>0</v>
      </c>
    </row>
    <row r="493" spans="1:12" x14ac:dyDescent="0.25">
      <c r="B493" s="7" t="s">
        <v>685</v>
      </c>
      <c r="C493" s="40" t="s">
        <v>686</v>
      </c>
      <c r="D493" s="40"/>
      <c r="E493" s="40"/>
      <c r="F493" s="40"/>
      <c r="G493" s="40"/>
      <c r="H493" s="41"/>
      <c r="I493" s="8">
        <v>0</v>
      </c>
      <c r="J493" s="9">
        <v>7095000</v>
      </c>
      <c r="K493" s="19">
        <v>-250000</v>
      </c>
      <c r="L493" s="10">
        <v>6845000</v>
      </c>
    </row>
    <row r="494" spans="1:12" x14ac:dyDescent="0.25">
      <c r="B494" s="6" t="s">
        <v>687</v>
      </c>
      <c r="C494" s="47" t="s">
        <v>688</v>
      </c>
      <c r="D494" s="47"/>
      <c r="E494" s="47"/>
      <c r="F494" s="47"/>
      <c r="G494" s="47"/>
      <c r="H494" s="48"/>
      <c r="I494" s="8">
        <v>0</v>
      </c>
      <c r="J494" s="9">
        <v>0</v>
      </c>
      <c r="K494" s="19">
        <v>250000</v>
      </c>
      <c r="L494" s="10">
        <v>250000</v>
      </c>
    </row>
    <row r="495" spans="1:12" ht="15.95" customHeight="1" x14ac:dyDescent="0.25">
      <c r="A495" s="45" t="s">
        <v>379</v>
      </c>
      <c r="B495" s="43"/>
      <c r="C495" s="43"/>
      <c r="D495" s="43"/>
      <c r="E495" s="43"/>
      <c r="F495" s="43"/>
      <c r="G495" s="43"/>
      <c r="H495" s="46"/>
      <c r="I495" s="11">
        <v>0</v>
      </c>
      <c r="J495" s="12">
        <f>SUM(J490:J494)</f>
        <v>8935000</v>
      </c>
      <c r="K495" s="20">
        <f>SUM(K490:K494)</f>
        <v>-170000</v>
      </c>
      <c r="L495" s="13">
        <v>8765000</v>
      </c>
    </row>
    <row r="496" spans="1:12" x14ac:dyDescent="0.2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</row>
    <row r="497" spans="1:12" x14ac:dyDescent="0.25">
      <c r="A497" s="5" t="s">
        <v>380</v>
      </c>
      <c r="B497" s="42" t="s">
        <v>381</v>
      </c>
      <c r="C497" s="42"/>
      <c r="D497" s="42"/>
      <c r="E497" s="42"/>
      <c r="F497" s="42"/>
      <c r="G497" s="42"/>
      <c r="H497" s="42"/>
      <c r="I497" s="42"/>
      <c r="J497" s="42"/>
      <c r="K497" s="43"/>
      <c r="L497" s="44"/>
    </row>
    <row r="498" spans="1:12" x14ac:dyDescent="0.25">
      <c r="B498" s="7" t="s">
        <v>689</v>
      </c>
      <c r="C498" s="40" t="s">
        <v>690</v>
      </c>
      <c r="D498" s="40"/>
      <c r="E498" s="40"/>
      <c r="F498" s="40"/>
      <c r="G498" s="40"/>
      <c r="H498" s="41"/>
      <c r="I498" s="8">
        <v>0</v>
      </c>
      <c r="J498" s="9">
        <v>320000</v>
      </c>
      <c r="K498" s="19"/>
      <c r="L498" s="10">
        <v>320000</v>
      </c>
    </row>
    <row r="499" spans="1:12" x14ac:dyDescent="0.25">
      <c r="B499" s="7" t="s">
        <v>691</v>
      </c>
      <c r="C499" s="40" t="s">
        <v>692</v>
      </c>
      <c r="D499" s="40"/>
      <c r="E499" s="40"/>
      <c r="F499" s="40"/>
      <c r="G499" s="40"/>
      <c r="H499" s="41"/>
      <c r="I499" s="8">
        <v>0</v>
      </c>
      <c r="J499" s="9">
        <v>185000</v>
      </c>
      <c r="K499" s="19"/>
      <c r="L499" s="10">
        <v>185000</v>
      </c>
    </row>
    <row r="500" spans="1:12" x14ac:dyDescent="0.25">
      <c r="B500" s="6" t="s">
        <v>693</v>
      </c>
      <c r="C500" s="47" t="s">
        <v>694</v>
      </c>
      <c r="D500" s="47"/>
      <c r="E500" s="47"/>
      <c r="F500" s="47"/>
      <c r="G500" s="47"/>
      <c r="H500" s="48"/>
      <c r="I500" s="8">
        <v>0</v>
      </c>
      <c r="J500" s="9">
        <v>40000</v>
      </c>
      <c r="K500" s="19"/>
      <c r="L500" s="10">
        <v>40000</v>
      </c>
    </row>
    <row r="501" spans="1:12" ht="15.95" customHeight="1" x14ac:dyDescent="0.25">
      <c r="A501" s="45" t="s">
        <v>384</v>
      </c>
      <c r="B501" s="43"/>
      <c r="C501" s="43"/>
      <c r="D501" s="43"/>
      <c r="E501" s="43"/>
      <c r="F501" s="43"/>
      <c r="G501" s="43"/>
      <c r="H501" s="46"/>
      <c r="I501" s="11">
        <v>0</v>
      </c>
      <c r="J501" s="12">
        <v>545000</v>
      </c>
      <c r="K501" s="20"/>
      <c r="L501" s="13">
        <v>545000</v>
      </c>
    </row>
    <row r="502" spans="1:12" x14ac:dyDescent="0.2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</row>
    <row r="503" spans="1:12" x14ac:dyDescent="0.25">
      <c r="A503" s="5" t="s">
        <v>395</v>
      </c>
      <c r="B503" s="42" t="s">
        <v>396</v>
      </c>
      <c r="C503" s="42"/>
      <c r="D503" s="42"/>
      <c r="E503" s="42"/>
      <c r="F503" s="42"/>
      <c r="G503" s="42"/>
      <c r="H503" s="42"/>
      <c r="I503" s="42"/>
      <c r="J503" s="42"/>
      <c r="K503" s="43"/>
      <c r="L503" s="44"/>
    </row>
    <row r="504" spans="1:12" x14ac:dyDescent="0.25">
      <c r="B504" s="6" t="s">
        <v>695</v>
      </c>
      <c r="C504" s="47" t="s">
        <v>696</v>
      </c>
      <c r="D504" s="47"/>
      <c r="E504" s="47"/>
      <c r="F504" s="47"/>
      <c r="G504" s="47"/>
      <c r="H504" s="48"/>
      <c r="I504" s="8">
        <v>1000000</v>
      </c>
      <c r="J504" s="9">
        <v>-378000</v>
      </c>
      <c r="K504" s="19">
        <v>-595000</v>
      </c>
      <c r="L504" s="10">
        <f>SUM(I504:K504)</f>
        <v>27000</v>
      </c>
    </row>
    <row r="505" spans="1:12" ht="15.95" customHeight="1" x14ac:dyDescent="0.25">
      <c r="A505" s="45" t="s">
        <v>399</v>
      </c>
      <c r="B505" s="43"/>
      <c r="C505" s="43"/>
      <c r="D505" s="43"/>
      <c r="E505" s="43"/>
      <c r="F505" s="43"/>
      <c r="G505" s="43"/>
      <c r="H505" s="46"/>
      <c r="I505" s="11">
        <v>1000000</v>
      </c>
      <c r="J505" s="12">
        <f>SUM(J504)</f>
        <v>-378000</v>
      </c>
      <c r="K505" s="20">
        <f>SUM(K504)</f>
        <v>-595000</v>
      </c>
      <c r="L505" s="13">
        <f>SUM(L504)</f>
        <v>27000</v>
      </c>
    </row>
    <row r="506" spans="1:12" x14ac:dyDescent="0.2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</row>
    <row r="507" spans="1:12" x14ac:dyDescent="0.25">
      <c r="A507" s="5" t="s">
        <v>400</v>
      </c>
      <c r="B507" s="42" t="s">
        <v>401</v>
      </c>
      <c r="C507" s="42"/>
      <c r="D507" s="42"/>
      <c r="E507" s="42"/>
      <c r="F507" s="42"/>
      <c r="G507" s="42"/>
      <c r="H507" s="42"/>
      <c r="I507" s="42"/>
      <c r="J507" s="42"/>
      <c r="K507" s="43"/>
      <c r="L507" s="44"/>
    </row>
    <row r="508" spans="1:12" x14ac:dyDescent="0.25">
      <c r="B508" s="7" t="s">
        <v>697</v>
      </c>
      <c r="C508" s="40" t="s">
        <v>698</v>
      </c>
      <c r="D508" s="40"/>
      <c r="E508" s="40"/>
      <c r="F508" s="40"/>
      <c r="G508" s="40"/>
      <c r="H508" s="41"/>
      <c r="I508" s="8">
        <v>100000</v>
      </c>
      <c r="J508" s="9">
        <v>1000000</v>
      </c>
      <c r="K508" s="19"/>
      <c r="L508" s="10">
        <v>1100000</v>
      </c>
    </row>
    <row r="509" spans="1:12" x14ac:dyDescent="0.25">
      <c r="B509" s="6" t="s">
        <v>699</v>
      </c>
      <c r="C509" s="47" t="s">
        <v>700</v>
      </c>
      <c r="D509" s="47"/>
      <c r="E509" s="47"/>
      <c r="F509" s="47"/>
      <c r="G509" s="47"/>
      <c r="H509" s="48"/>
      <c r="I509" s="8">
        <v>0</v>
      </c>
      <c r="J509" s="9">
        <v>900000</v>
      </c>
      <c r="K509" s="19">
        <v>-2000</v>
      </c>
      <c r="L509" s="10">
        <v>898000</v>
      </c>
    </row>
    <row r="510" spans="1:12" ht="15.95" customHeight="1" x14ac:dyDescent="0.25">
      <c r="A510" s="45" t="s">
        <v>412</v>
      </c>
      <c r="B510" s="43"/>
      <c r="C510" s="43"/>
      <c r="D510" s="43"/>
      <c r="E510" s="43"/>
      <c r="F510" s="43"/>
      <c r="G510" s="43"/>
      <c r="H510" s="46"/>
      <c r="I510" s="11">
        <v>100000</v>
      </c>
      <c r="J510" s="12">
        <f>SUM(J508:J509)</f>
        <v>1900000</v>
      </c>
      <c r="K510" s="20">
        <f>SUM(K508:K509)</f>
        <v>-2000</v>
      </c>
      <c r="L510" s="13">
        <v>1998000</v>
      </c>
    </row>
    <row r="511" spans="1:12" x14ac:dyDescent="0.2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</row>
    <row r="512" spans="1:12" x14ac:dyDescent="0.25">
      <c r="A512" s="5" t="s">
        <v>413</v>
      </c>
      <c r="B512" s="42" t="s">
        <v>414</v>
      </c>
      <c r="C512" s="42"/>
      <c r="D512" s="42"/>
      <c r="E512" s="42"/>
      <c r="F512" s="42"/>
      <c r="G512" s="42"/>
      <c r="H512" s="42"/>
      <c r="I512" s="42"/>
      <c r="J512" s="42"/>
      <c r="K512" s="43"/>
      <c r="L512" s="44"/>
    </row>
    <row r="513" spans="1:12" x14ac:dyDescent="0.25">
      <c r="B513" s="6" t="s">
        <v>701</v>
      </c>
      <c r="C513" s="47" t="s">
        <v>702</v>
      </c>
      <c r="D513" s="47"/>
      <c r="E513" s="47"/>
      <c r="F513" s="47"/>
      <c r="G513" s="47"/>
      <c r="H513" s="48"/>
      <c r="I513" s="8">
        <v>0</v>
      </c>
      <c r="J513" s="9">
        <v>500000</v>
      </c>
      <c r="K513" s="19"/>
      <c r="L513" s="10">
        <v>500000</v>
      </c>
    </row>
    <row r="514" spans="1:12" ht="15.95" customHeight="1" x14ac:dyDescent="0.25">
      <c r="A514" s="45" t="s">
        <v>416</v>
      </c>
      <c r="B514" s="43"/>
      <c r="C514" s="43"/>
      <c r="D514" s="43"/>
      <c r="E514" s="43"/>
      <c r="F514" s="43"/>
      <c r="G514" s="43"/>
      <c r="H514" s="46"/>
      <c r="I514" s="11">
        <v>0</v>
      </c>
      <c r="J514" s="12">
        <v>500000</v>
      </c>
      <c r="K514" s="20"/>
      <c r="L514" s="13">
        <v>500000</v>
      </c>
    </row>
    <row r="515" spans="1:12" x14ac:dyDescent="0.2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</row>
    <row r="516" spans="1:12" x14ac:dyDescent="0.25">
      <c r="A516" s="5" t="s">
        <v>417</v>
      </c>
      <c r="B516" s="42" t="s">
        <v>418</v>
      </c>
      <c r="C516" s="42"/>
      <c r="D516" s="42"/>
      <c r="E516" s="42"/>
      <c r="F516" s="42"/>
      <c r="G516" s="42"/>
      <c r="H516" s="42"/>
      <c r="I516" s="42"/>
      <c r="J516" s="42"/>
      <c r="K516" s="43"/>
      <c r="L516" s="44"/>
    </row>
    <row r="517" spans="1:12" x14ac:dyDescent="0.25">
      <c r="B517" s="7" t="s">
        <v>703</v>
      </c>
      <c r="C517" s="40" t="s">
        <v>704</v>
      </c>
      <c r="D517" s="40"/>
      <c r="E517" s="40"/>
      <c r="F517" s="40"/>
      <c r="G517" s="40"/>
      <c r="H517" s="41"/>
      <c r="I517" s="8">
        <v>12749000</v>
      </c>
      <c r="J517" s="9">
        <v>2814000</v>
      </c>
      <c r="K517" s="19"/>
      <c r="L517" s="10">
        <v>15563000</v>
      </c>
    </row>
    <row r="518" spans="1:12" x14ac:dyDescent="0.25">
      <c r="B518" s="7" t="s">
        <v>705</v>
      </c>
      <c r="C518" s="40" t="s">
        <v>706</v>
      </c>
      <c r="D518" s="40"/>
      <c r="E518" s="40"/>
      <c r="F518" s="40"/>
      <c r="G518" s="40"/>
      <c r="H518" s="41"/>
      <c r="I518" s="8">
        <v>2311000</v>
      </c>
      <c r="J518" s="9">
        <v>1703500</v>
      </c>
      <c r="K518" s="19"/>
      <c r="L518" s="10">
        <v>4014500</v>
      </c>
    </row>
    <row r="519" spans="1:12" x14ac:dyDescent="0.25">
      <c r="B519" s="6" t="s">
        <v>707</v>
      </c>
      <c r="C519" s="47" t="s">
        <v>708</v>
      </c>
      <c r="D519" s="47"/>
      <c r="E519" s="47"/>
      <c r="F519" s="47"/>
      <c r="G519" s="47"/>
      <c r="H519" s="48"/>
      <c r="I519" s="8">
        <v>0</v>
      </c>
      <c r="J519" s="9">
        <v>1283000</v>
      </c>
      <c r="K519" s="19"/>
      <c r="L519" s="10">
        <v>1283000</v>
      </c>
    </row>
    <row r="520" spans="1:12" ht="15.95" customHeight="1" x14ac:dyDescent="0.25">
      <c r="A520" s="45" t="s">
        <v>433</v>
      </c>
      <c r="B520" s="43"/>
      <c r="C520" s="43"/>
      <c r="D520" s="43"/>
      <c r="E520" s="43"/>
      <c r="F520" s="43"/>
      <c r="G520" s="43"/>
      <c r="H520" s="46"/>
      <c r="I520" s="11">
        <v>15060000</v>
      </c>
      <c r="J520" s="12">
        <v>5800500</v>
      </c>
      <c r="K520" s="20"/>
      <c r="L520" s="13">
        <v>20860500</v>
      </c>
    </row>
    <row r="521" spans="1:12" x14ac:dyDescent="0.2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</row>
    <row r="522" spans="1:12" x14ac:dyDescent="0.25">
      <c r="A522" s="5" t="s">
        <v>434</v>
      </c>
      <c r="B522" s="42" t="s">
        <v>435</v>
      </c>
      <c r="C522" s="42"/>
      <c r="D522" s="42"/>
      <c r="E522" s="42"/>
      <c r="F522" s="42"/>
      <c r="G522" s="42"/>
      <c r="H522" s="42"/>
      <c r="I522" s="42"/>
      <c r="J522" s="42"/>
      <c r="K522" s="43"/>
      <c r="L522" s="44"/>
    </row>
    <row r="523" spans="1:12" x14ac:dyDescent="0.25">
      <c r="B523" s="6" t="s">
        <v>709</v>
      </c>
      <c r="C523" s="47" t="s">
        <v>710</v>
      </c>
      <c r="D523" s="47"/>
      <c r="E523" s="47"/>
      <c r="F523" s="47"/>
      <c r="G523" s="47"/>
      <c r="H523" s="48"/>
      <c r="I523" s="8">
        <v>0</v>
      </c>
      <c r="J523" s="9">
        <v>635000</v>
      </c>
      <c r="K523" s="19"/>
      <c r="L523" s="10">
        <v>635000</v>
      </c>
    </row>
    <row r="524" spans="1:12" ht="15.95" customHeight="1" x14ac:dyDescent="0.25">
      <c r="A524" s="45" t="s">
        <v>440</v>
      </c>
      <c r="B524" s="43"/>
      <c r="C524" s="43"/>
      <c r="D524" s="43"/>
      <c r="E524" s="43"/>
      <c r="F524" s="43"/>
      <c r="G524" s="43"/>
      <c r="H524" s="46"/>
      <c r="I524" s="11">
        <v>0</v>
      </c>
      <c r="J524" s="12">
        <v>635000</v>
      </c>
      <c r="K524" s="20"/>
      <c r="L524" s="13">
        <v>635000</v>
      </c>
    </row>
    <row r="525" spans="1:12" x14ac:dyDescent="0.2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</row>
    <row r="526" spans="1:12" x14ac:dyDescent="0.25">
      <c r="A526" s="5" t="s">
        <v>530</v>
      </c>
      <c r="B526" s="42" t="s">
        <v>531</v>
      </c>
      <c r="C526" s="42"/>
      <c r="D526" s="42"/>
      <c r="E526" s="42"/>
      <c r="F526" s="42"/>
      <c r="G526" s="42"/>
      <c r="H526" s="42"/>
      <c r="I526" s="42"/>
      <c r="J526" s="42"/>
      <c r="K526" s="43"/>
      <c r="L526" s="44"/>
    </row>
    <row r="527" spans="1:12" x14ac:dyDescent="0.25">
      <c r="B527" s="6" t="s">
        <v>711</v>
      </c>
      <c r="C527" s="47" t="s">
        <v>712</v>
      </c>
      <c r="D527" s="47"/>
      <c r="E527" s="47"/>
      <c r="F527" s="47"/>
      <c r="G527" s="47"/>
      <c r="H527" s="48"/>
      <c r="I527" s="8">
        <v>160000</v>
      </c>
      <c r="J527" s="9">
        <v>60000</v>
      </c>
      <c r="K527" s="19"/>
      <c r="L527" s="10">
        <v>220000</v>
      </c>
    </row>
    <row r="528" spans="1:12" ht="15.95" customHeight="1" x14ac:dyDescent="0.25">
      <c r="A528" s="45" t="s">
        <v>537</v>
      </c>
      <c r="B528" s="43"/>
      <c r="C528" s="43"/>
      <c r="D528" s="43"/>
      <c r="E528" s="43"/>
      <c r="F528" s="43"/>
      <c r="G528" s="43"/>
      <c r="H528" s="46"/>
      <c r="I528" s="11">
        <v>160000</v>
      </c>
      <c r="J528" s="12">
        <v>60000</v>
      </c>
      <c r="K528" s="20"/>
      <c r="L528" s="13">
        <v>220000</v>
      </c>
    </row>
    <row r="529" spans="1:12" x14ac:dyDescent="0.2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</row>
    <row r="530" spans="1:12" x14ac:dyDescent="0.25">
      <c r="A530" s="5" t="s">
        <v>538</v>
      </c>
      <c r="B530" s="42" t="s">
        <v>539</v>
      </c>
      <c r="C530" s="42"/>
      <c r="D530" s="42"/>
      <c r="E530" s="42"/>
      <c r="F530" s="42"/>
      <c r="G530" s="42"/>
      <c r="H530" s="42"/>
      <c r="I530" s="42"/>
      <c r="J530" s="42"/>
      <c r="K530" s="43"/>
      <c r="L530" s="44"/>
    </row>
    <row r="531" spans="1:12" x14ac:dyDescent="0.25">
      <c r="B531" s="6" t="s">
        <v>713</v>
      </c>
      <c r="C531" s="47" t="s">
        <v>714</v>
      </c>
      <c r="D531" s="47"/>
      <c r="E531" s="47"/>
      <c r="F531" s="47"/>
      <c r="G531" s="47"/>
      <c r="H531" s="48"/>
      <c r="I531" s="8">
        <v>1900000</v>
      </c>
      <c r="J531" s="9">
        <v>123000</v>
      </c>
      <c r="K531" s="19"/>
      <c r="L531" s="10">
        <v>2023000</v>
      </c>
    </row>
    <row r="532" spans="1:12" ht="15.95" customHeight="1" x14ac:dyDescent="0.25">
      <c r="A532" s="45" t="s">
        <v>546</v>
      </c>
      <c r="B532" s="43"/>
      <c r="C532" s="43"/>
      <c r="D532" s="43"/>
      <c r="E532" s="43"/>
      <c r="F532" s="43"/>
      <c r="G532" s="43"/>
      <c r="H532" s="46"/>
      <c r="I532" s="11">
        <v>1900000</v>
      </c>
      <c r="J532" s="12">
        <v>123000</v>
      </c>
      <c r="K532" s="20"/>
      <c r="L532" s="13">
        <v>2023000</v>
      </c>
    </row>
    <row r="533" spans="1:12" x14ac:dyDescent="0.2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</row>
    <row r="534" spans="1:12" x14ac:dyDescent="0.25">
      <c r="A534" s="5" t="s">
        <v>559</v>
      </c>
      <c r="B534" s="42" t="s">
        <v>560</v>
      </c>
      <c r="C534" s="42"/>
      <c r="D534" s="42"/>
      <c r="E534" s="42"/>
      <c r="F534" s="42"/>
      <c r="G534" s="42"/>
      <c r="H534" s="42"/>
      <c r="I534" s="42"/>
      <c r="J534" s="42"/>
      <c r="K534" s="43"/>
      <c r="L534" s="44"/>
    </row>
    <row r="535" spans="1:12" x14ac:dyDescent="0.25">
      <c r="B535" s="6" t="s">
        <v>715</v>
      </c>
      <c r="C535" s="47" t="s">
        <v>716</v>
      </c>
      <c r="D535" s="47"/>
      <c r="E535" s="47"/>
      <c r="F535" s="47"/>
      <c r="G535" s="47"/>
      <c r="H535" s="48"/>
      <c r="I535" s="8">
        <v>130000</v>
      </c>
      <c r="J535" s="9">
        <v>0</v>
      </c>
      <c r="K535" s="19">
        <v>90000</v>
      </c>
      <c r="L535" s="10">
        <f>SUM(I535:K535)</f>
        <v>220000</v>
      </c>
    </row>
    <row r="536" spans="1:12" ht="15.95" customHeight="1" x14ac:dyDescent="0.25">
      <c r="A536" s="45" t="s">
        <v>563</v>
      </c>
      <c r="B536" s="43"/>
      <c r="C536" s="43"/>
      <c r="D536" s="43"/>
      <c r="E536" s="43"/>
      <c r="F536" s="43"/>
      <c r="G536" s="43"/>
      <c r="H536" s="46"/>
      <c r="I536" s="11">
        <v>130000</v>
      </c>
      <c r="J536" s="12">
        <v>0</v>
      </c>
      <c r="K536" s="20">
        <f>SUM(K535)</f>
        <v>90000</v>
      </c>
      <c r="L536" s="13">
        <f>SUM(L535)</f>
        <v>220000</v>
      </c>
    </row>
    <row r="537" spans="1:12" x14ac:dyDescent="0.2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</row>
    <row r="538" spans="1:12" x14ac:dyDescent="0.25">
      <c r="A538" s="5" t="s">
        <v>571</v>
      </c>
      <c r="B538" s="42" t="s">
        <v>572</v>
      </c>
      <c r="C538" s="42"/>
      <c r="D538" s="42"/>
      <c r="E538" s="42"/>
      <c r="F538" s="42"/>
      <c r="G538" s="42"/>
      <c r="H538" s="42"/>
      <c r="I538" s="42"/>
      <c r="J538" s="42"/>
      <c r="K538" s="43"/>
      <c r="L538" s="44"/>
    </row>
    <row r="539" spans="1:12" x14ac:dyDescent="0.25">
      <c r="B539" s="6" t="s">
        <v>717</v>
      </c>
      <c r="C539" s="47" t="s">
        <v>718</v>
      </c>
      <c r="D539" s="47"/>
      <c r="E539" s="47"/>
      <c r="F539" s="47"/>
      <c r="G539" s="47"/>
      <c r="H539" s="48"/>
      <c r="I539" s="8">
        <v>7000000</v>
      </c>
      <c r="J539" s="9">
        <v>11436000</v>
      </c>
      <c r="K539" s="19">
        <v>-516000</v>
      </c>
      <c r="L539" s="10">
        <v>17920000</v>
      </c>
    </row>
    <row r="540" spans="1:12" ht="15.95" customHeight="1" x14ac:dyDescent="0.25">
      <c r="A540" s="45" t="s">
        <v>577</v>
      </c>
      <c r="B540" s="43"/>
      <c r="C540" s="43"/>
      <c r="D540" s="43"/>
      <c r="E540" s="43"/>
      <c r="F540" s="43"/>
      <c r="G540" s="43"/>
      <c r="H540" s="46"/>
      <c r="I540" s="11">
        <v>7000000</v>
      </c>
      <c r="J540" s="12">
        <f>SUM(J539)</f>
        <v>11436000</v>
      </c>
      <c r="K540" s="20">
        <f>SUM(K539)</f>
        <v>-516000</v>
      </c>
      <c r="L540" s="13">
        <v>17920000</v>
      </c>
    </row>
    <row r="541" spans="1:12" x14ac:dyDescent="0.2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</row>
    <row r="542" spans="1:12" ht="15.95" customHeight="1" x14ac:dyDescent="0.25">
      <c r="A542" s="49" t="s">
        <v>719</v>
      </c>
      <c r="B542" s="50"/>
      <c r="C542" s="50"/>
      <c r="D542" s="50"/>
      <c r="E542" s="50"/>
      <c r="F542" s="50"/>
      <c r="G542" s="50"/>
      <c r="H542" s="51"/>
      <c r="I542" s="14">
        <v>35988000</v>
      </c>
      <c r="J542" s="28">
        <f>J540+J536+J532+J528+J524+J520+J514+J510+J505+J501+J495+J487+J483+J479+J475+J468+J456</f>
        <v>40703500</v>
      </c>
      <c r="K542" s="21">
        <f>K540+K536+K532+K528+K524+K520+K514+K510+K505+K501+K495+K487+K483+K479+K475+K468+K456</f>
        <v>-751500</v>
      </c>
      <c r="L542" s="28">
        <f>L540+L536+L532+L528+L524+L520+L514+L510+L505+L501+L495+L487+L483+L479+L475+L468+L456</f>
        <v>75940000</v>
      </c>
    </row>
    <row r="543" spans="1:12" x14ac:dyDescent="0.2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</row>
    <row r="544" spans="1:12" ht="18" customHeight="1" x14ac:dyDescent="0.25">
      <c r="A544" s="49" t="s">
        <v>720</v>
      </c>
      <c r="B544" s="50"/>
      <c r="C544" s="50"/>
      <c r="D544" s="50"/>
      <c r="E544" s="50"/>
      <c r="F544" s="50"/>
      <c r="G544" s="50"/>
      <c r="H544" s="51"/>
      <c r="I544" s="14">
        <v>179412000</v>
      </c>
      <c r="J544" s="15">
        <f>J542+J447</f>
        <v>85122500</v>
      </c>
      <c r="K544" s="21">
        <f>K542+K447</f>
        <v>258500</v>
      </c>
      <c r="L544" s="16">
        <f>L542+L447</f>
        <v>264793000</v>
      </c>
    </row>
    <row r="545" spans="1:12" x14ac:dyDescent="0.2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</row>
    <row r="546" spans="1:12" ht="26.1" customHeight="1" x14ac:dyDescent="0.25">
      <c r="A546" s="33" t="s">
        <v>721</v>
      </c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</row>
    <row r="547" spans="1:12" ht="42" customHeight="1" x14ac:dyDescent="0.25">
      <c r="A547" s="34" t="s">
        <v>721</v>
      </c>
      <c r="B547" s="35"/>
      <c r="C547" s="35"/>
      <c r="D547" s="35"/>
      <c r="E547" s="35"/>
      <c r="F547" s="35"/>
      <c r="G547" s="35"/>
      <c r="H547" s="36"/>
      <c r="I547" s="2" t="s">
        <v>730</v>
      </c>
      <c r="J547" s="3" t="s">
        <v>731</v>
      </c>
      <c r="K547" s="18" t="s">
        <v>729</v>
      </c>
      <c r="L547" s="4" t="s">
        <v>732</v>
      </c>
    </row>
    <row r="548" spans="1:12" x14ac:dyDescent="0.25">
      <c r="A548" s="5" t="s">
        <v>4</v>
      </c>
      <c r="B548" s="42" t="s">
        <v>5</v>
      </c>
      <c r="C548" s="42"/>
      <c r="D548" s="42"/>
      <c r="E548" s="42"/>
      <c r="F548" s="42"/>
      <c r="G548" s="42"/>
      <c r="H548" s="42"/>
      <c r="I548" s="42"/>
      <c r="J548" s="42"/>
      <c r="K548" s="43"/>
      <c r="L548" s="44"/>
    </row>
    <row r="549" spans="1:12" x14ac:dyDescent="0.25">
      <c r="B549" s="7" t="s">
        <v>722</v>
      </c>
      <c r="C549" s="40" t="s">
        <v>723</v>
      </c>
      <c r="D549" s="40"/>
      <c r="E549" s="40"/>
      <c r="F549" s="40"/>
      <c r="G549" s="40"/>
      <c r="H549" s="41"/>
      <c r="I549" s="8">
        <v>3533000</v>
      </c>
      <c r="J549" s="9">
        <v>66773000</v>
      </c>
      <c r="K549" s="19"/>
      <c r="L549" s="10">
        <v>70306000</v>
      </c>
    </row>
    <row r="550" spans="1:12" x14ac:dyDescent="0.25">
      <c r="B550" s="6" t="s">
        <v>724</v>
      </c>
      <c r="C550" s="47" t="s">
        <v>725</v>
      </c>
      <c r="D550" s="47"/>
      <c r="E550" s="47"/>
      <c r="F550" s="47"/>
      <c r="G550" s="47"/>
      <c r="H550" s="48"/>
      <c r="I550" s="8">
        <v>-3501000</v>
      </c>
      <c r="J550" s="9">
        <v>0</v>
      </c>
      <c r="K550" s="19"/>
      <c r="L550" s="10">
        <v>-3501000</v>
      </c>
    </row>
    <row r="551" spans="1:12" ht="15.95" customHeight="1" x14ac:dyDescent="0.25">
      <c r="A551" s="45" t="s">
        <v>36</v>
      </c>
      <c r="B551" s="43"/>
      <c r="C551" s="43"/>
      <c r="D551" s="43"/>
      <c r="E551" s="43"/>
      <c r="F551" s="43"/>
      <c r="G551" s="43"/>
      <c r="H551" s="46"/>
      <c r="I551" s="11">
        <v>32000</v>
      </c>
      <c r="J551" s="12">
        <v>66773000</v>
      </c>
      <c r="K551" s="20"/>
      <c r="L551" s="13">
        <v>66805000</v>
      </c>
    </row>
    <row r="552" spans="1:12" x14ac:dyDescent="0.2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</row>
    <row r="553" spans="1:12" ht="15.95" customHeight="1" x14ac:dyDescent="0.25">
      <c r="A553" s="49" t="s">
        <v>726</v>
      </c>
      <c r="B553" s="50"/>
      <c r="C553" s="50"/>
      <c r="D553" s="50"/>
      <c r="E553" s="50"/>
      <c r="F553" s="50"/>
      <c r="G553" s="50"/>
      <c r="H553" s="51"/>
      <c r="I553" s="14">
        <v>32000</v>
      </c>
      <c r="J553" s="15">
        <v>66773000</v>
      </c>
      <c r="K553" s="21"/>
      <c r="L553" s="16">
        <v>66805000</v>
      </c>
    </row>
    <row r="554" spans="1:12" x14ac:dyDescent="0.2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</row>
    <row r="555" spans="1:12" ht="18" customHeight="1" x14ac:dyDescent="0.25">
      <c r="A555" s="49" t="s">
        <v>727</v>
      </c>
      <c r="B555" s="50"/>
      <c r="C555" s="50"/>
      <c r="D555" s="50"/>
      <c r="E555" s="50"/>
      <c r="F555" s="50"/>
      <c r="G555" s="50"/>
      <c r="H555" s="51"/>
      <c r="I555" s="14">
        <v>32000</v>
      </c>
      <c r="J555" s="15">
        <v>66773000</v>
      </c>
      <c r="K555" s="21"/>
      <c r="L555" s="16">
        <v>66805000</v>
      </c>
    </row>
    <row r="556" spans="1:12" x14ac:dyDescent="0.2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</row>
  </sheetData>
  <mergeCells count="642">
    <mergeCell ref="A556:L556"/>
    <mergeCell ref="A555:H555"/>
    <mergeCell ref="A554:L554"/>
    <mergeCell ref="A552:L552"/>
    <mergeCell ref="A553:H553"/>
    <mergeCell ref="A551:H551"/>
    <mergeCell ref="C550:H550"/>
    <mergeCell ref="I548:L548"/>
    <mergeCell ref="C549:H549"/>
    <mergeCell ref="B548:H548"/>
    <mergeCell ref="A547:H547"/>
    <mergeCell ref="A546:L546"/>
    <mergeCell ref="A545:L545"/>
    <mergeCell ref="A544:H544"/>
    <mergeCell ref="A543:L543"/>
    <mergeCell ref="A541:L541"/>
    <mergeCell ref="A542:H542"/>
    <mergeCell ref="A540:H540"/>
    <mergeCell ref="C539:H539"/>
    <mergeCell ref="A537:L537"/>
    <mergeCell ref="B538:H538"/>
    <mergeCell ref="I538:L538"/>
    <mergeCell ref="A536:H536"/>
    <mergeCell ref="C535:H535"/>
    <mergeCell ref="A533:L533"/>
    <mergeCell ref="B534:H534"/>
    <mergeCell ref="I534:L534"/>
    <mergeCell ref="A532:H532"/>
    <mergeCell ref="C531:H531"/>
    <mergeCell ref="A529:L529"/>
    <mergeCell ref="B530:H530"/>
    <mergeCell ref="I530:L530"/>
    <mergeCell ref="A528:H528"/>
    <mergeCell ref="C527:H527"/>
    <mergeCell ref="A525:L525"/>
    <mergeCell ref="B526:H526"/>
    <mergeCell ref="I526:L526"/>
    <mergeCell ref="A524:H524"/>
    <mergeCell ref="C523:H523"/>
    <mergeCell ref="A521:L521"/>
    <mergeCell ref="B522:H522"/>
    <mergeCell ref="I522:L522"/>
    <mergeCell ref="A520:H520"/>
    <mergeCell ref="C519:H519"/>
    <mergeCell ref="C517:H517"/>
    <mergeCell ref="C518:H518"/>
    <mergeCell ref="A515:L515"/>
    <mergeCell ref="B516:H516"/>
    <mergeCell ref="I516:L516"/>
    <mergeCell ref="A514:H514"/>
    <mergeCell ref="C513:H513"/>
    <mergeCell ref="A511:L511"/>
    <mergeCell ref="B512:H512"/>
    <mergeCell ref="I512:L512"/>
    <mergeCell ref="A510:H510"/>
    <mergeCell ref="C509:H509"/>
    <mergeCell ref="I507:L507"/>
    <mergeCell ref="C508:H508"/>
    <mergeCell ref="B507:H507"/>
    <mergeCell ref="A506:L506"/>
    <mergeCell ref="A505:H505"/>
    <mergeCell ref="I503:L503"/>
    <mergeCell ref="C504:H504"/>
    <mergeCell ref="B503:H503"/>
    <mergeCell ref="A502:L502"/>
    <mergeCell ref="A501:H501"/>
    <mergeCell ref="C499:H499"/>
    <mergeCell ref="C500:H500"/>
    <mergeCell ref="I497:L497"/>
    <mergeCell ref="C498:H498"/>
    <mergeCell ref="B497:H497"/>
    <mergeCell ref="A496:L496"/>
    <mergeCell ref="A495:H495"/>
    <mergeCell ref="C493:H493"/>
    <mergeCell ref="C494:H494"/>
    <mergeCell ref="C491:H491"/>
    <mergeCell ref="C492:H492"/>
    <mergeCell ref="I489:L489"/>
    <mergeCell ref="C490:H490"/>
    <mergeCell ref="B489:H489"/>
    <mergeCell ref="A488:L488"/>
    <mergeCell ref="A487:H487"/>
    <mergeCell ref="I485:L485"/>
    <mergeCell ref="C486:H486"/>
    <mergeCell ref="B485:H485"/>
    <mergeCell ref="A484:L484"/>
    <mergeCell ref="A483:H483"/>
    <mergeCell ref="I481:L481"/>
    <mergeCell ref="C482:H482"/>
    <mergeCell ref="B481:H481"/>
    <mergeCell ref="A480:L480"/>
    <mergeCell ref="A479:H479"/>
    <mergeCell ref="I477:L477"/>
    <mergeCell ref="C478:H478"/>
    <mergeCell ref="B477:H477"/>
    <mergeCell ref="A476:L476"/>
    <mergeCell ref="A475:H475"/>
    <mergeCell ref="C473:H473"/>
    <mergeCell ref="C474:H474"/>
    <mergeCell ref="C471:H471"/>
    <mergeCell ref="C472:H472"/>
    <mergeCell ref="A469:L469"/>
    <mergeCell ref="B470:H470"/>
    <mergeCell ref="I470:L470"/>
    <mergeCell ref="A468:H468"/>
    <mergeCell ref="C466:H466"/>
    <mergeCell ref="C464:H464"/>
    <mergeCell ref="C465:H465"/>
    <mergeCell ref="C462:H462"/>
    <mergeCell ref="C463:H463"/>
    <mergeCell ref="C460:H460"/>
    <mergeCell ref="C461:H461"/>
    <mergeCell ref="I458:L458"/>
    <mergeCell ref="C459:H459"/>
    <mergeCell ref="B458:H458"/>
    <mergeCell ref="A457:L457"/>
    <mergeCell ref="A456:H456"/>
    <mergeCell ref="C454:H454"/>
    <mergeCell ref="C455:H455"/>
    <mergeCell ref="C452:H452"/>
    <mergeCell ref="C453:H453"/>
    <mergeCell ref="I450:L450"/>
    <mergeCell ref="C451:H451"/>
    <mergeCell ref="B450:H450"/>
    <mergeCell ref="A449:H449"/>
    <mergeCell ref="A448:L448"/>
    <mergeCell ref="A447:H447"/>
    <mergeCell ref="A446:L446"/>
    <mergeCell ref="A445:H445"/>
    <mergeCell ref="I443:L443"/>
    <mergeCell ref="C444:H444"/>
    <mergeCell ref="B443:H443"/>
    <mergeCell ref="A442:L442"/>
    <mergeCell ref="A441:H441"/>
    <mergeCell ref="I439:L439"/>
    <mergeCell ref="C440:H440"/>
    <mergeCell ref="B439:H439"/>
    <mergeCell ref="A438:L438"/>
    <mergeCell ref="A437:H437"/>
    <mergeCell ref="C435:H435"/>
    <mergeCell ref="C436:H436"/>
    <mergeCell ref="A433:L433"/>
    <mergeCell ref="B434:H434"/>
    <mergeCell ref="I434:L434"/>
    <mergeCell ref="A432:H432"/>
    <mergeCell ref="C431:H431"/>
    <mergeCell ref="A429:L429"/>
    <mergeCell ref="B430:H430"/>
    <mergeCell ref="I430:L430"/>
    <mergeCell ref="A428:H428"/>
    <mergeCell ref="C427:H427"/>
    <mergeCell ref="I425:L425"/>
    <mergeCell ref="C426:H426"/>
    <mergeCell ref="B425:H425"/>
    <mergeCell ref="A424:L424"/>
    <mergeCell ref="A423:H423"/>
    <mergeCell ref="I421:L421"/>
    <mergeCell ref="C422:H422"/>
    <mergeCell ref="B421:H421"/>
    <mergeCell ref="A420:L420"/>
    <mergeCell ref="A419:H419"/>
    <mergeCell ref="I417:L417"/>
    <mergeCell ref="C418:H418"/>
    <mergeCell ref="B417:H417"/>
    <mergeCell ref="A416:L416"/>
    <mergeCell ref="A415:H415"/>
    <mergeCell ref="C413:H413"/>
    <mergeCell ref="C414:H414"/>
    <mergeCell ref="A411:L411"/>
    <mergeCell ref="B412:H412"/>
    <mergeCell ref="I412:L412"/>
    <mergeCell ref="A410:H410"/>
    <mergeCell ref="C409:H409"/>
    <mergeCell ref="C407:H407"/>
    <mergeCell ref="C408:H408"/>
    <mergeCell ref="A405:L405"/>
    <mergeCell ref="B406:H406"/>
    <mergeCell ref="I406:L406"/>
    <mergeCell ref="A404:H404"/>
    <mergeCell ref="C403:H403"/>
    <mergeCell ref="A401:L401"/>
    <mergeCell ref="B402:H402"/>
    <mergeCell ref="I402:L402"/>
    <mergeCell ref="A400:H400"/>
    <mergeCell ref="C399:H399"/>
    <mergeCell ref="I397:L397"/>
    <mergeCell ref="C398:H398"/>
    <mergeCell ref="B397:H397"/>
    <mergeCell ref="A396:L396"/>
    <mergeCell ref="A395:H395"/>
    <mergeCell ref="C393:H393"/>
    <mergeCell ref="C394:H394"/>
    <mergeCell ref="A391:L391"/>
    <mergeCell ref="B392:H392"/>
    <mergeCell ref="I392:L392"/>
    <mergeCell ref="A390:H390"/>
    <mergeCell ref="C389:H389"/>
    <mergeCell ref="A387:L387"/>
    <mergeCell ref="B388:H388"/>
    <mergeCell ref="I388:L388"/>
    <mergeCell ref="A386:H386"/>
    <mergeCell ref="C385:H385"/>
    <mergeCell ref="A383:L383"/>
    <mergeCell ref="B384:H384"/>
    <mergeCell ref="I384:L384"/>
    <mergeCell ref="A382:H382"/>
    <mergeCell ref="C381:H381"/>
    <mergeCell ref="I379:L379"/>
    <mergeCell ref="C380:H380"/>
    <mergeCell ref="B379:H379"/>
    <mergeCell ref="A378:L378"/>
    <mergeCell ref="A377:H377"/>
    <mergeCell ref="C375:H375"/>
    <mergeCell ref="C376:H376"/>
    <mergeCell ref="I373:L373"/>
    <mergeCell ref="C374:H374"/>
    <mergeCell ref="B373:H373"/>
    <mergeCell ref="A372:L372"/>
    <mergeCell ref="A371:H371"/>
    <mergeCell ref="C369:H369"/>
    <mergeCell ref="C370:H370"/>
    <mergeCell ref="I367:L367"/>
    <mergeCell ref="C368:H368"/>
    <mergeCell ref="B367:H367"/>
    <mergeCell ref="A366:L366"/>
    <mergeCell ref="A365:H365"/>
    <mergeCell ref="I363:L363"/>
    <mergeCell ref="C364:H364"/>
    <mergeCell ref="B363:H363"/>
    <mergeCell ref="A362:L362"/>
    <mergeCell ref="A361:H361"/>
    <mergeCell ref="I359:L359"/>
    <mergeCell ref="C360:H360"/>
    <mergeCell ref="B359:H359"/>
    <mergeCell ref="A358:L358"/>
    <mergeCell ref="A357:H357"/>
    <mergeCell ref="I355:L355"/>
    <mergeCell ref="C356:H356"/>
    <mergeCell ref="B355:H355"/>
    <mergeCell ref="A354:L354"/>
    <mergeCell ref="A353:H353"/>
    <mergeCell ref="C351:H351"/>
    <mergeCell ref="C352:H352"/>
    <mergeCell ref="A349:L349"/>
    <mergeCell ref="B350:H350"/>
    <mergeCell ref="I350:L350"/>
    <mergeCell ref="A348:H348"/>
    <mergeCell ref="C347:H347"/>
    <mergeCell ref="A345:L345"/>
    <mergeCell ref="B346:H346"/>
    <mergeCell ref="I346:L346"/>
    <mergeCell ref="A344:H344"/>
    <mergeCell ref="C343:H343"/>
    <mergeCell ref="A341:L341"/>
    <mergeCell ref="B342:H342"/>
    <mergeCell ref="I342:L342"/>
    <mergeCell ref="A340:H340"/>
    <mergeCell ref="C339:H339"/>
    <mergeCell ref="I337:L337"/>
    <mergeCell ref="C338:H338"/>
    <mergeCell ref="B337:H337"/>
    <mergeCell ref="A336:L336"/>
    <mergeCell ref="A335:H335"/>
    <mergeCell ref="C333:H333"/>
    <mergeCell ref="C334:H334"/>
    <mergeCell ref="A331:L331"/>
    <mergeCell ref="B332:H332"/>
    <mergeCell ref="I332:L332"/>
    <mergeCell ref="A330:H330"/>
    <mergeCell ref="C329:H329"/>
    <mergeCell ref="A327:L327"/>
    <mergeCell ref="B328:H328"/>
    <mergeCell ref="I328:L328"/>
    <mergeCell ref="A326:H326"/>
    <mergeCell ref="C325:H325"/>
    <mergeCell ref="I323:L323"/>
    <mergeCell ref="C324:H324"/>
    <mergeCell ref="B323:H323"/>
    <mergeCell ref="A322:L322"/>
    <mergeCell ref="A321:H321"/>
    <mergeCell ref="I319:L319"/>
    <mergeCell ref="C320:H320"/>
    <mergeCell ref="B319:H319"/>
    <mergeCell ref="A318:L318"/>
    <mergeCell ref="A317:H317"/>
    <mergeCell ref="I315:L315"/>
    <mergeCell ref="C316:H316"/>
    <mergeCell ref="B315:H315"/>
    <mergeCell ref="A314:L314"/>
    <mergeCell ref="A313:H313"/>
    <mergeCell ref="C311:H311"/>
    <mergeCell ref="C312:H312"/>
    <mergeCell ref="A309:L309"/>
    <mergeCell ref="B310:H310"/>
    <mergeCell ref="I310:L310"/>
    <mergeCell ref="A308:H308"/>
    <mergeCell ref="C307:H307"/>
    <mergeCell ref="I305:L305"/>
    <mergeCell ref="C306:H306"/>
    <mergeCell ref="B305:H305"/>
    <mergeCell ref="A304:L304"/>
    <mergeCell ref="A303:H303"/>
    <mergeCell ref="I301:L301"/>
    <mergeCell ref="C302:H302"/>
    <mergeCell ref="B301:H301"/>
    <mergeCell ref="A300:L300"/>
    <mergeCell ref="A299:H299"/>
    <mergeCell ref="I297:L297"/>
    <mergeCell ref="C298:H298"/>
    <mergeCell ref="B297:H297"/>
    <mergeCell ref="A296:L296"/>
    <mergeCell ref="A295:H295"/>
    <mergeCell ref="C293:H293"/>
    <mergeCell ref="C294:H294"/>
    <mergeCell ref="A291:L291"/>
    <mergeCell ref="B292:H292"/>
    <mergeCell ref="I292:L292"/>
    <mergeCell ref="A290:H290"/>
    <mergeCell ref="C289:H289"/>
    <mergeCell ref="C287:H287"/>
    <mergeCell ref="C288:H288"/>
    <mergeCell ref="C285:H285"/>
    <mergeCell ref="C286:H286"/>
    <mergeCell ref="C283:H283"/>
    <mergeCell ref="C284:H284"/>
    <mergeCell ref="A281:L281"/>
    <mergeCell ref="B282:H282"/>
    <mergeCell ref="I282:L282"/>
    <mergeCell ref="A280:H280"/>
    <mergeCell ref="C279:H279"/>
    <mergeCell ref="A277:L277"/>
    <mergeCell ref="B278:H278"/>
    <mergeCell ref="I278:L278"/>
    <mergeCell ref="A276:H276"/>
    <mergeCell ref="C275:H275"/>
    <mergeCell ref="C273:H273"/>
    <mergeCell ref="C274:H274"/>
    <mergeCell ref="C271:H271"/>
    <mergeCell ref="C272:H272"/>
    <mergeCell ref="A269:L269"/>
    <mergeCell ref="B270:H270"/>
    <mergeCell ref="I270:L270"/>
    <mergeCell ref="A268:H268"/>
    <mergeCell ref="C267:H267"/>
    <mergeCell ref="A265:L265"/>
    <mergeCell ref="B266:H266"/>
    <mergeCell ref="I266:L266"/>
    <mergeCell ref="A264:H264"/>
    <mergeCell ref="C263:H263"/>
    <mergeCell ref="A261:L261"/>
    <mergeCell ref="B262:H262"/>
    <mergeCell ref="I262:L262"/>
    <mergeCell ref="A260:H260"/>
    <mergeCell ref="C259:H259"/>
    <mergeCell ref="A257:L257"/>
    <mergeCell ref="B258:H258"/>
    <mergeCell ref="I258:L258"/>
    <mergeCell ref="A256:H256"/>
    <mergeCell ref="C255:H255"/>
    <mergeCell ref="A253:L253"/>
    <mergeCell ref="B254:H254"/>
    <mergeCell ref="I254:L254"/>
    <mergeCell ref="A252:H252"/>
    <mergeCell ref="C251:H251"/>
    <mergeCell ref="I249:L249"/>
    <mergeCell ref="C250:H250"/>
    <mergeCell ref="B249:H249"/>
    <mergeCell ref="A248:L248"/>
    <mergeCell ref="A247:H247"/>
    <mergeCell ref="I245:L245"/>
    <mergeCell ref="C246:H246"/>
    <mergeCell ref="B245:H245"/>
    <mergeCell ref="A244:L244"/>
    <mergeCell ref="A243:H243"/>
    <mergeCell ref="I241:L241"/>
    <mergeCell ref="C242:H242"/>
    <mergeCell ref="B241:H241"/>
    <mergeCell ref="A240:L240"/>
    <mergeCell ref="A239:H239"/>
    <mergeCell ref="C237:H237"/>
    <mergeCell ref="C238:H238"/>
    <mergeCell ref="A235:L235"/>
    <mergeCell ref="B236:H236"/>
    <mergeCell ref="I236:L236"/>
    <mergeCell ref="A234:H234"/>
    <mergeCell ref="C233:H233"/>
    <mergeCell ref="A231:L231"/>
    <mergeCell ref="B232:H232"/>
    <mergeCell ref="I232:L232"/>
    <mergeCell ref="A230:H230"/>
    <mergeCell ref="C229:H229"/>
    <mergeCell ref="A227:L227"/>
    <mergeCell ref="B228:H228"/>
    <mergeCell ref="I228:L228"/>
    <mergeCell ref="A226:H226"/>
    <mergeCell ref="C225:H225"/>
    <mergeCell ref="A223:L223"/>
    <mergeCell ref="B224:H224"/>
    <mergeCell ref="I224:L224"/>
    <mergeCell ref="A222:H222"/>
    <mergeCell ref="C221:H221"/>
    <mergeCell ref="I219:L219"/>
    <mergeCell ref="C220:H220"/>
    <mergeCell ref="B219:H219"/>
    <mergeCell ref="A218:L218"/>
    <mergeCell ref="A217:H217"/>
    <mergeCell ref="I215:L215"/>
    <mergeCell ref="C216:H216"/>
    <mergeCell ref="B215:H215"/>
    <mergeCell ref="A214:L214"/>
    <mergeCell ref="A213:H213"/>
    <mergeCell ref="I211:L211"/>
    <mergeCell ref="C212:H212"/>
    <mergeCell ref="B211:H211"/>
    <mergeCell ref="A210:L210"/>
    <mergeCell ref="A209:H209"/>
    <mergeCell ref="C207:H207"/>
    <mergeCell ref="C208:H208"/>
    <mergeCell ref="C205:H205"/>
    <mergeCell ref="C206:H206"/>
    <mergeCell ref="I203:L203"/>
    <mergeCell ref="C204:H204"/>
    <mergeCell ref="B203:H203"/>
    <mergeCell ref="A202:L202"/>
    <mergeCell ref="A201:H201"/>
    <mergeCell ref="C199:H199"/>
    <mergeCell ref="C200:H200"/>
    <mergeCell ref="C197:H197"/>
    <mergeCell ref="C198:H198"/>
    <mergeCell ref="C195:H195"/>
    <mergeCell ref="C196:H196"/>
    <mergeCell ref="A193:L193"/>
    <mergeCell ref="B194:H194"/>
    <mergeCell ref="I194:L194"/>
    <mergeCell ref="A192:H192"/>
    <mergeCell ref="C191:H191"/>
    <mergeCell ref="A189:L189"/>
    <mergeCell ref="B190:H190"/>
    <mergeCell ref="I190:L190"/>
    <mergeCell ref="A188:H188"/>
    <mergeCell ref="C187:H187"/>
    <mergeCell ref="I185:L185"/>
    <mergeCell ref="C186:H186"/>
    <mergeCell ref="B185:H185"/>
    <mergeCell ref="A184:L184"/>
    <mergeCell ref="A183:H183"/>
    <mergeCell ref="I181:L181"/>
    <mergeCell ref="C182:H182"/>
    <mergeCell ref="B181:H181"/>
    <mergeCell ref="A180:L180"/>
    <mergeCell ref="A179:H179"/>
    <mergeCell ref="C177:H177"/>
    <mergeCell ref="C178:H178"/>
    <mergeCell ref="C175:H175"/>
    <mergeCell ref="C176:H176"/>
    <mergeCell ref="C173:H173"/>
    <mergeCell ref="C174:H174"/>
    <mergeCell ref="I171:L171"/>
    <mergeCell ref="C172:H172"/>
    <mergeCell ref="B171:H171"/>
    <mergeCell ref="A170:L170"/>
    <mergeCell ref="A169:H169"/>
    <mergeCell ref="C167:H167"/>
    <mergeCell ref="C168:H168"/>
    <mergeCell ref="C165:H165"/>
    <mergeCell ref="C166:H166"/>
    <mergeCell ref="A163:L163"/>
    <mergeCell ref="B164:H164"/>
    <mergeCell ref="I164:L164"/>
    <mergeCell ref="A162:H162"/>
    <mergeCell ref="C161:H161"/>
    <mergeCell ref="C159:H159"/>
    <mergeCell ref="C160:H160"/>
    <mergeCell ref="A157:L157"/>
    <mergeCell ref="B158:H158"/>
    <mergeCell ref="I158:L158"/>
    <mergeCell ref="A156:H156"/>
    <mergeCell ref="C155:H155"/>
    <mergeCell ref="C153:H153"/>
    <mergeCell ref="C154:H154"/>
    <mergeCell ref="A151:L151"/>
    <mergeCell ref="B152:H152"/>
    <mergeCell ref="I152:L152"/>
    <mergeCell ref="A150:H150"/>
    <mergeCell ref="C149:H149"/>
    <mergeCell ref="I147:L147"/>
    <mergeCell ref="C148:H148"/>
    <mergeCell ref="B147:H147"/>
    <mergeCell ref="A146:L146"/>
    <mergeCell ref="A145:H145"/>
    <mergeCell ref="I143:L143"/>
    <mergeCell ref="C144:H144"/>
    <mergeCell ref="B143:H143"/>
    <mergeCell ref="A142:L142"/>
    <mergeCell ref="A141:H141"/>
    <mergeCell ref="C139:H139"/>
    <mergeCell ref="C140:H140"/>
    <mergeCell ref="A137:L137"/>
    <mergeCell ref="B138:H138"/>
    <mergeCell ref="I138:L138"/>
    <mergeCell ref="A136:H136"/>
    <mergeCell ref="C135:H135"/>
    <mergeCell ref="A133:L133"/>
    <mergeCell ref="B134:H134"/>
    <mergeCell ref="I134:L134"/>
    <mergeCell ref="A132:H132"/>
    <mergeCell ref="C131:H131"/>
    <mergeCell ref="A129:L129"/>
    <mergeCell ref="B130:H130"/>
    <mergeCell ref="I130:L130"/>
    <mergeCell ref="A128:H128"/>
    <mergeCell ref="C127:H127"/>
    <mergeCell ref="I125:L125"/>
    <mergeCell ref="B126:H126"/>
    <mergeCell ref="I126:L126"/>
    <mergeCell ref="B125:H125"/>
    <mergeCell ref="A124:H124"/>
    <mergeCell ref="A123:L123"/>
    <mergeCell ref="A122:L122"/>
    <mergeCell ref="A121:H121"/>
    <mergeCell ref="A120:L120"/>
    <mergeCell ref="A119:H119"/>
    <mergeCell ref="A118:L118"/>
    <mergeCell ref="A117:H117"/>
    <mergeCell ref="C115:H115"/>
    <mergeCell ref="C116:H116"/>
    <mergeCell ref="C113:H113"/>
    <mergeCell ref="C114:H114"/>
    <mergeCell ref="C111:H111"/>
    <mergeCell ref="C112:H112"/>
    <mergeCell ref="C109:H109"/>
    <mergeCell ref="C110:H110"/>
    <mergeCell ref="C107:H107"/>
    <mergeCell ref="C108:H108"/>
    <mergeCell ref="C105:H105"/>
    <mergeCell ref="C106:H106"/>
    <mergeCell ref="C103:H103"/>
    <mergeCell ref="C104:H104"/>
    <mergeCell ref="C101:H101"/>
    <mergeCell ref="C102:H102"/>
    <mergeCell ref="C99:H99"/>
    <mergeCell ref="C100:H100"/>
    <mergeCell ref="C97:H97"/>
    <mergeCell ref="C98:H98"/>
    <mergeCell ref="A96:H96"/>
    <mergeCell ref="A95:L95"/>
    <mergeCell ref="A94:H94"/>
    <mergeCell ref="A93:L93"/>
    <mergeCell ref="A92:H92"/>
    <mergeCell ref="C90:H90"/>
    <mergeCell ref="C91:H91"/>
    <mergeCell ref="C88:H88"/>
    <mergeCell ref="C89:H89"/>
    <mergeCell ref="A87:H87"/>
    <mergeCell ref="A86:L86"/>
    <mergeCell ref="A85:H85"/>
    <mergeCell ref="A84:L84"/>
    <mergeCell ref="A83:H83"/>
    <mergeCell ref="C81:H81"/>
    <mergeCell ref="C82:H82"/>
    <mergeCell ref="C79:H79"/>
    <mergeCell ref="C80:H80"/>
    <mergeCell ref="C77:H77"/>
    <mergeCell ref="C78:H78"/>
    <mergeCell ref="C75:H75"/>
    <mergeCell ref="C76:H76"/>
    <mergeCell ref="C73:H73"/>
    <mergeCell ref="C74:H74"/>
    <mergeCell ref="C71:H71"/>
    <mergeCell ref="C72:H72"/>
    <mergeCell ref="C69:H69"/>
    <mergeCell ref="C70:H70"/>
    <mergeCell ref="C67:H67"/>
    <mergeCell ref="C68:H68"/>
    <mergeCell ref="C65:H65"/>
    <mergeCell ref="C66:H66"/>
    <mergeCell ref="C63:H63"/>
    <mergeCell ref="C64:H64"/>
    <mergeCell ref="C61:H61"/>
    <mergeCell ref="C62:H62"/>
    <mergeCell ref="C59:H59"/>
    <mergeCell ref="C60:H60"/>
    <mergeCell ref="C57:H57"/>
    <mergeCell ref="C58:H58"/>
    <mergeCell ref="C55:H55"/>
    <mergeCell ref="C56:H56"/>
    <mergeCell ref="C53:H53"/>
    <mergeCell ref="C54:H54"/>
    <mergeCell ref="C51:H51"/>
    <mergeCell ref="C52:H52"/>
    <mergeCell ref="C49:H49"/>
    <mergeCell ref="C50:H50"/>
    <mergeCell ref="C47:H47"/>
    <mergeCell ref="C48:H48"/>
    <mergeCell ref="C45:H45"/>
    <mergeCell ref="C46:H46"/>
    <mergeCell ref="C43:H43"/>
    <mergeCell ref="C44:H44"/>
    <mergeCell ref="C41:H41"/>
    <mergeCell ref="C42:H42"/>
    <mergeCell ref="C39:H39"/>
    <mergeCell ref="C40:H40"/>
    <mergeCell ref="C37:H37"/>
    <mergeCell ref="C38:H38"/>
    <mergeCell ref="C35:H35"/>
    <mergeCell ref="C36:H36"/>
    <mergeCell ref="C33:H33"/>
    <mergeCell ref="C34:H34"/>
    <mergeCell ref="C31:H31"/>
    <mergeCell ref="C32:H32"/>
    <mergeCell ref="C29:H29"/>
    <mergeCell ref="C30:H30"/>
    <mergeCell ref="A28:H28"/>
    <mergeCell ref="A27:L27"/>
    <mergeCell ref="A26:H26"/>
    <mergeCell ref="C15:H15"/>
    <mergeCell ref="C12:H12"/>
    <mergeCell ref="C13:H13"/>
    <mergeCell ref="C10:H10"/>
    <mergeCell ref="C11:H11"/>
    <mergeCell ref="I8:L8"/>
    <mergeCell ref="C9:H9"/>
    <mergeCell ref="B8:H8"/>
    <mergeCell ref="A25:L25"/>
    <mergeCell ref="A24:H24"/>
    <mergeCell ref="C22:H22"/>
    <mergeCell ref="C23:H23"/>
    <mergeCell ref="C20:H20"/>
    <mergeCell ref="C21:H21"/>
    <mergeCell ref="C18:H18"/>
    <mergeCell ref="C19:H19"/>
    <mergeCell ref="C16:H16"/>
    <mergeCell ref="C17:H17"/>
    <mergeCell ref="A6:L6"/>
    <mergeCell ref="A7:H7"/>
    <mergeCell ref="A5:L5"/>
    <mergeCell ref="A4:L4"/>
    <mergeCell ref="A3:L3"/>
    <mergeCell ref="A2:B2"/>
    <mergeCell ref="C1:J2"/>
    <mergeCell ref="A1:B1"/>
    <mergeCell ref="C14:H14"/>
  </mergeCells>
  <printOptions horizontalCentered="1"/>
  <pageMargins left="0.39370078740157477" right="0.39370078740157477" top="0.78740157480314954" bottom="0.39370078740157477" header="0" footer="0"/>
  <pageSetup paperSize="9" scale="68" fitToHeight="0" orientation="portrait" r:id="rId1"/>
  <headerFooter>
    <oddHeader>&amp;CStránka &amp;P&amp;R01 Návrh RO č. 6 města Příbora na rok 2021_příjmy, výdaje, financování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5435B-C289-4534-9CB9-4E2B0563CD4C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RozpUpr_SU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Friedlová</dc:creator>
  <cp:lastModifiedBy>Petra Friedlová</cp:lastModifiedBy>
  <cp:lastPrinted>2021-11-29T08:17:11Z</cp:lastPrinted>
  <dcterms:created xsi:type="dcterms:W3CDTF">2021-11-23T12:48:42Z</dcterms:created>
  <dcterms:modified xsi:type="dcterms:W3CDTF">2021-12-07T12:22:25Z</dcterms:modified>
</cp:coreProperties>
</file>