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Friedlova\Documents\2022\RO č. 3\ZM 22.06.2022\"/>
    </mc:Choice>
  </mc:AlternateContent>
  <xr:revisionPtr revIDLastSave="0" documentId="13_ncr:1_{24479F6A-484B-40B1-BC3B-A383E299A5DA}" xr6:coauthVersionLast="45" xr6:coauthVersionMax="45" xr10:uidLastSave="{00000000-0000-0000-0000-000000000000}"/>
  <bookViews>
    <workbookView xWindow="-120" yWindow="-120" windowWidth="25440" windowHeight="15390" xr2:uid="{A78E01D1-5A39-4023-AC9F-736F1B00F71C}"/>
  </bookViews>
  <sheets>
    <sheet name="RozpUpr_S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8" i="2" l="1"/>
  <c r="L464" i="2"/>
  <c r="L514" i="2"/>
  <c r="L419" i="2"/>
  <c r="L412" i="2"/>
  <c r="L433" i="2"/>
  <c r="L432" i="2"/>
  <c r="K433" i="2"/>
  <c r="I433" i="2"/>
  <c r="L250" i="2"/>
  <c r="L248" i="2"/>
  <c r="K250" i="2"/>
  <c r="L256" i="2"/>
  <c r="L255" i="2"/>
  <c r="K256" i="2"/>
  <c r="L217" i="2" l="1"/>
  <c r="L216" i="2"/>
  <c r="L177" i="2"/>
  <c r="L175" i="2"/>
  <c r="K177" i="2"/>
  <c r="L339" i="2" l="1"/>
  <c r="L336" i="2"/>
  <c r="K339" i="2"/>
  <c r="L17" i="2" l="1"/>
  <c r="L23" i="2" s="1"/>
  <c r="L59" i="2"/>
  <c r="L66" i="2"/>
  <c r="L86" i="2"/>
  <c r="L405" i="2"/>
  <c r="L406" i="2" s="1"/>
  <c r="L408" i="2" s="1"/>
  <c r="L516" i="2" s="1"/>
  <c r="L170" i="2"/>
  <c r="L165" i="2"/>
  <c r="L68" i="2"/>
  <c r="L41" i="2"/>
  <c r="L25" i="2" l="1"/>
  <c r="L90" i="2" s="1"/>
  <c r="J74" i="2" l="1"/>
  <c r="K504" i="2"/>
  <c r="I504" i="2"/>
  <c r="K523" i="2"/>
  <c r="K525" i="2" s="1"/>
  <c r="K527" i="2" s="1"/>
  <c r="I508" i="2"/>
  <c r="K508" i="2"/>
  <c r="K486" i="2" l="1"/>
  <c r="I486" i="2"/>
  <c r="I514" i="2" s="1"/>
  <c r="K477" i="2"/>
  <c r="I477" i="2"/>
  <c r="I468" i="2"/>
  <c r="K468" i="2"/>
  <c r="K514" i="2" s="1"/>
  <c r="K456" i="2"/>
  <c r="I456" i="2"/>
  <c r="K450" i="2"/>
  <c r="I450" i="2"/>
  <c r="K446" i="2"/>
  <c r="I446" i="2"/>
  <c r="K419" i="2"/>
  <c r="I419" i="2"/>
  <c r="I406" i="2"/>
  <c r="K406" i="2"/>
  <c r="K408" i="2" s="1"/>
  <c r="I390" i="2"/>
  <c r="K390" i="2"/>
  <c r="K385" i="2"/>
  <c r="J385" i="2"/>
  <c r="J408" i="2" s="1"/>
  <c r="J516" i="2" s="1"/>
  <c r="I385" i="2"/>
  <c r="I381" i="2"/>
  <c r="K381" i="2"/>
  <c r="I348" i="2"/>
  <c r="K348" i="2"/>
  <c r="I339" i="2"/>
  <c r="I315" i="2"/>
  <c r="K315" i="2"/>
  <c r="I311" i="2"/>
  <c r="K311" i="2"/>
  <c r="I307" i="2"/>
  <c r="K307" i="2"/>
  <c r="I302" i="2"/>
  <c r="K302" i="2"/>
  <c r="I297" i="2"/>
  <c r="K297" i="2"/>
  <c r="I293" i="2"/>
  <c r="K293" i="2"/>
  <c r="I289" i="2"/>
  <c r="K289" i="2"/>
  <c r="I285" i="2"/>
  <c r="K285" i="2"/>
  <c r="I279" i="2"/>
  <c r="K279" i="2"/>
  <c r="I274" i="2"/>
  <c r="K274" i="2"/>
  <c r="I269" i="2"/>
  <c r="K269" i="2"/>
  <c r="K265" i="2"/>
  <c r="K261" i="2"/>
  <c r="I261" i="2"/>
  <c r="K245" i="2"/>
  <c r="I245" i="2"/>
  <c r="K227" i="2"/>
  <c r="I227" i="2"/>
  <c r="K217" i="2"/>
  <c r="I217" i="2"/>
  <c r="K212" i="2"/>
  <c r="I212" i="2"/>
  <c r="K208" i="2"/>
  <c r="I208" i="2"/>
  <c r="K199" i="2"/>
  <c r="I199" i="2"/>
  <c r="K170" i="2"/>
  <c r="I170" i="2"/>
  <c r="K162" i="2"/>
  <c r="I129" i="2"/>
  <c r="K129" i="2"/>
  <c r="K105" i="2"/>
  <c r="K97" i="2"/>
  <c r="J86" i="2"/>
  <c r="J88" i="2" s="1"/>
  <c r="K86" i="2"/>
  <c r="K88" i="2" s="1"/>
  <c r="I86" i="2"/>
  <c r="I88" i="2" s="1"/>
  <c r="I90" i="2" s="1"/>
  <c r="K72" i="2"/>
  <c r="K74" i="2" s="1"/>
  <c r="J66" i="2"/>
  <c r="J68" i="2" s="1"/>
  <c r="I68" i="2"/>
  <c r="K66" i="2"/>
  <c r="K68" i="2" s="1"/>
  <c r="I66" i="2"/>
  <c r="K23" i="2"/>
  <c r="K25" i="2" s="1"/>
  <c r="K90" i="2" l="1"/>
  <c r="K516" i="2"/>
  <c r="J90" i="2"/>
  <c r="I408" i="2"/>
  <c r="I516" i="2" s="1"/>
</calcChain>
</file>

<file path=xl/sharedStrings.xml><?xml version="1.0" encoding="utf-8"?>
<sst xmlns="http://schemas.openxmlformats.org/spreadsheetml/2006/main" count="783" uniqueCount="695">
  <si>
    <t>00298328 Městský úřad Příbor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</si>
  <si>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</si>
  <si>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</si>
  <si>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</si>
  <si>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</si>
  <si>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</si>
  <si>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</si>
  <si>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</si>
  <si>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</si>
  <si>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</si>
  <si>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vybíráná srážkou zvl.s.</t>
  </si>
  <si>
    <t>1121</t>
  </si>
  <si>
    <t>Daň z příjmu právnických osob</t>
  </si>
  <si>
    <t>1211</t>
  </si>
  <si>
    <t>Daň z přidané hodnoty</t>
  </si>
  <si>
    <t>1334</t>
  </si>
  <si>
    <t>Odvody za odnětí půdy ze ZPF</t>
  </si>
  <si>
    <t>1341</t>
  </si>
  <si>
    <t>Místní poplatek ze psů</t>
  </si>
  <si>
    <t>1343</t>
  </si>
  <si>
    <t>Poplatek z užívání veřejn. prostranství</t>
  </si>
  <si>
    <t>1345</t>
  </si>
  <si>
    <t>Poplatek za likvidaci komunál. odpadu</t>
  </si>
  <si>
    <t>1349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</si>
  <si>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</si>
  <si>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</si>
  <si>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</si>
  <si>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</si>
  <si>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</si>
  <si>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</si>
  <si>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1511</t>
  </si>
  <si>
    <t>Daň z nemovitosti</t>
  </si>
  <si>
    <t>Celkem za skupinu</t>
  </si>
  <si>
    <t>Celkem za třídu Daňové příjmy</t>
  </si>
  <si>
    <t>Nedaňové příjmy</t>
  </si>
  <si>
    <t>1032P01</t>
  </si>
  <si>
    <t>Příjmy z prodeje dřeva městských lesů</t>
  </si>
  <si>
    <t>2143P01</t>
  </si>
  <si>
    <t>Turistické informační centrum - služby</t>
  </si>
  <si>
    <t>2143P02</t>
  </si>
  <si>
    <t>Turistické inform. centrum- prodej zboží</t>
  </si>
  <si>
    <t>2169P01</t>
  </si>
  <si>
    <t>SÚ - sankční platby přijaté</t>
  </si>
  <si>
    <t>2310P01</t>
  </si>
  <si>
    <t>Pachtovné - vodovody</t>
  </si>
  <si>
    <t>2321P01</t>
  </si>
  <si>
    <t>Pachtovné - kanalizace</t>
  </si>
  <si>
    <t>2451_01</t>
  </si>
  <si>
    <t>Vratka půjčených fin.prostř. PO</t>
  </si>
  <si>
    <t>3113P01</t>
  </si>
  <si>
    <t>Vratka nevyčerpaných vlastních prostředků k dotaci</t>
  </si>
  <si>
    <t>3314P01</t>
  </si>
  <si>
    <t>Městská knihovna - příjmy z činnosti</t>
  </si>
  <si>
    <t>3315P01</t>
  </si>
  <si>
    <t>RDSF - příjmy ze vstupného</t>
  </si>
  <si>
    <t>3319P01</t>
  </si>
  <si>
    <t>Kultura - příjmy z kulturních akcí</t>
  </si>
  <si>
    <t>3319P02</t>
  </si>
  <si>
    <t>Přijaté neinvestiční dary</t>
  </si>
  <si>
    <t>3349P01</t>
  </si>
  <si>
    <t>Měsíčník - příjem z reklam</t>
  </si>
  <si>
    <t>3399P01</t>
  </si>
  <si>
    <t>Příjmy z Valent. pouti, plesu</t>
  </si>
  <si>
    <t>3429P02</t>
  </si>
  <si>
    <t>Vratky veřejných finančních prostředků</t>
  </si>
  <si>
    <t>3612P01</t>
  </si>
  <si>
    <t>Příjmy z nájmu bytů a ostatní příjmy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</si>
  <si>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</si>
  <si>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</si>
  <si>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</si>
  <si>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</si>
  <si>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</si>
  <si>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</si>
  <si>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</si>
  <si>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</si>
  <si>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</si>
  <si>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</si>
  <si>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</si>
  <si>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prostory - energie, paušály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</si>
  <si>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</si>
  <si>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</si>
  <si>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</si>
  <si>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</si>
  <si>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</si>
  <si>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</si>
  <si>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</si>
  <si>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</si>
  <si>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</si>
  <si>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Územní rozvoj - poplaty, vyúčtování aj. příjmy</t>
  </si>
  <si>
    <t>3639P06</t>
  </si>
  <si>
    <t>TS - odvod z investičního fondu</t>
  </si>
  <si>
    <t>3725P01</t>
  </si>
  <si>
    <t>Třídění odpadu - příj.nekapit.příspěvky</t>
  </si>
  <si>
    <t>3726P01</t>
  </si>
  <si>
    <t>Pachtovné - kompostárna Točna</t>
  </si>
  <si>
    <t>5311P01</t>
  </si>
  <si>
    <t>Městská policie - pokuty</t>
  </si>
  <si>
    <t>5512P01</t>
  </si>
  <si>
    <t>Požární ochrana - náhrady za zásahy a další příjmy</t>
  </si>
  <si>
    <t>6171P01</t>
  </si>
  <si>
    <t>Sankční platby přij. od jiných subjektů</t>
  </si>
  <si>
    <t>6171P04</t>
  </si>
  <si>
    <t>Soudní náhrady, náklady řízení</t>
  </si>
  <si>
    <t>6171P06</t>
  </si>
  <si>
    <t>Náhodilý příjem - propadlé jistiny, ztráty a nálezy</t>
  </si>
  <si>
    <t>6171P09</t>
  </si>
  <si>
    <t>Rekonstrukce radnice - vyúčtování energií</t>
  </si>
  <si>
    <t>6221P01</t>
  </si>
  <si>
    <t>6310P01</t>
  </si>
  <si>
    <t>Úroky z finančních prostředků v bance</t>
  </si>
  <si>
    <t>Celkem za třídu Nedaňové příjmy</t>
  </si>
  <si>
    <t>Kapitálové příjmy</t>
  </si>
  <si>
    <t>3639P03</t>
  </si>
  <si>
    <t>Příjmy z prodeje pozemků</t>
  </si>
  <si>
    <t>Celkem za třídu Kapitálové příjmy</t>
  </si>
  <si>
    <t>Přijaté transfery</t>
  </si>
  <si>
    <t>4111_03</t>
  </si>
  <si>
    <t>Kompenzační přísp. za snížení daň.příjmů</t>
  </si>
  <si>
    <t>4112</t>
  </si>
  <si>
    <t>Transfer ze SR v rámci souhrnného vztahu</t>
  </si>
  <si>
    <t>4113_01</t>
  </si>
  <si>
    <t>Dotace - Revitalizace Parčíku u lávky</t>
  </si>
  <si>
    <t>4113_02</t>
  </si>
  <si>
    <t>Dotace - Mobiliář v historickém centru</t>
  </si>
  <si>
    <t>4116_02</t>
  </si>
  <si>
    <t>Dotace na regeneraci MPR</t>
  </si>
  <si>
    <t>4116_12</t>
  </si>
  <si>
    <t>Dotace na výkon sociální práce</t>
  </si>
  <si>
    <t>4121</t>
  </si>
  <si>
    <t>Veřejnoprávní smlouvy s okolními obcemi</t>
  </si>
  <si>
    <t>4122_01</t>
  </si>
  <si>
    <t>Dotace - zab. akceschopnosti JSDH z MSK</t>
  </si>
  <si>
    <t>4216_12</t>
  </si>
  <si>
    <t>Dotace - SÚ budovy TS</t>
  </si>
  <si>
    <t>Celkem za třídu Přijaté transfery</t>
  </si>
  <si>
    <t>Celkem Příjmy</t>
  </si>
  <si>
    <t>Výdaje</t>
  </si>
  <si>
    <t>Běžné výdaje</t>
  </si>
  <si>
    <t>1032</t>
  </si>
  <si>
    <t>Podpora ostatních produkčních činností</t>
  </si>
  <si>
    <t>1032V01</t>
  </si>
  <si>
    <t>Hospodaření v městských lesích</t>
  </si>
  <si>
    <t>Celkem za skupinu Podpora ostatních produkčních činností</t>
  </si>
  <si>
    <t>1037</t>
  </si>
  <si>
    <t>Celospolečenské funkce lesů</t>
  </si>
  <si>
    <t>1037V01</t>
  </si>
  <si>
    <t>Mimoprodukční aktivity lesního hospodář.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</si>
  <si>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</si>
  <si>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</si>
  <si>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</si>
  <si>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</si>
  <si>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</si>
  <si>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</si>
  <si>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</si>
  <si>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</si>
  <si>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</si>
  <si>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</si>
  <si>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</si>
  <si>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</si>
  <si>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</si>
  <si>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</si>
  <si>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</si>
  <si>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</si>
  <si>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</si>
  <si>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</si>
  <si>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</si>
  <si>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</si>
  <si>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</si>
  <si>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</si>
  <si>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</si>
  <si>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</si>
  <si>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Zabezpečení územně dopravní obslužnosti</t>
  </si>
  <si>
    <t>2292V02</t>
  </si>
  <si>
    <t>Cyklobusy Nový Jičín - Bílá</t>
  </si>
  <si>
    <t>Celkem za skupinu Dopravní obslužnost</t>
  </si>
  <si>
    <t>2321</t>
  </si>
  <si>
    <t>Kanalizace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</si>
  <si>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</si>
  <si>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</si>
  <si>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</si>
  <si>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</si>
  <si>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</si>
  <si>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</si>
  <si>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2321V08</t>
  </si>
  <si>
    <t>Obnova kanalizací ve městě - povinná rezerva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</si>
  <si>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</si>
  <si>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</si>
  <si>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</si>
  <si>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</si>
  <si>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</si>
  <si>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</si>
  <si>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</si>
  <si>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</si>
  <si>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</si>
  <si>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</si>
  <si>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</si>
  <si>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</si>
  <si>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</si>
  <si>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</si>
  <si>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</si>
  <si>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</si>
  <si>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</si>
  <si>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</si>
  <si>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</si>
  <si>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</si>
  <si>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</si>
  <si>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</si>
  <si>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</si>
  <si>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</si>
  <si>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</si>
  <si>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</si>
  <si>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3113V13</t>
  </si>
  <si>
    <t>Návratná finanční výpomoc - ZŠ Npor.Loma</t>
  </si>
  <si>
    <t>3113V15</t>
  </si>
  <si>
    <t>ZŠJ -udržitelnost projektu Energ.úspory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</si>
  <si>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</si>
  <si>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</si>
  <si>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</si>
  <si>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</si>
  <si>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</si>
  <si>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</si>
  <si>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</si>
  <si>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</si>
  <si>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</si>
  <si>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Platy a související výdaje vč.nemocenské</t>
  </si>
  <si>
    <t>3314V04</t>
  </si>
  <si>
    <t>Knihovna - provozní výdaje vč. dotací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</si>
  <si>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</si>
  <si>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</si>
  <si>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</si>
  <si>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</si>
  <si>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</si>
  <si>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</si>
  <si>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</si>
  <si>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</si>
  <si>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</si>
  <si>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</si>
  <si>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3319V03</t>
  </si>
  <si>
    <t>Granty</t>
  </si>
  <si>
    <t>3319V04</t>
  </si>
  <si>
    <t>Družební styk</t>
  </si>
  <si>
    <t>3319V05</t>
  </si>
  <si>
    <t>Propagační nástroje - web + infokanál</t>
  </si>
  <si>
    <t>3319V07</t>
  </si>
  <si>
    <t>Dětské zastupitelstvo</t>
  </si>
  <si>
    <t>Celkem za skupinu Záležitosti kultury</t>
  </si>
  <si>
    <t>3322.1</t>
  </si>
  <si>
    <t>Zachování a obnova kult. památek - OIRSM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</si>
  <si>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</si>
  <si>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</si>
  <si>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</si>
  <si>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</si>
  <si>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</si>
  <si>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</si>
  <si>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</si>
  <si>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</si>
  <si>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Celkem za skupinu Zachování a obnova kult. památek - OIRSM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</si>
  <si>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</si>
  <si>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</si>
  <si>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</si>
  <si>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</si>
  <si>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</si>
  <si>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</si>
  <si>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</si>
  <si>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</si>
  <si>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</si>
  <si>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</si>
  <si>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</si>
  <si>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</si>
  <si>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</si>
  <si>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</si>
  <si>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</si>
  <si>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</si>
  <si>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3392</t>
  </si>
  <si>
    <t>Zájmová činnost v kultuře</t>
  </si>
  <si>
    <t>3392V01</t>
  </si>
  <si>
    <t>Kulturní dům - provoz</t>
  </si>
  <si>
    <t>Celkem za skupinu Zájmová činnost v kultuře</t>
  </si>
  <si>
    <t>3399</t>
  </si>
  <si>
    <t>Sbor pro občanské záležitosti</t>
  </si>
  <si>
    <t>3399V01</t>
  </si>
  <si>
    <t>3399V02</t>
  </si>
  <si>
    <t>Kultura - plesy, poutě, výročí obce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</si>
  <si>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</si>
  <si>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</si>
  <si>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</si>
  <si>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</si>
  <si>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</si>
  <si>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</si>
  <si>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</si>
  <si>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</si>
  <si>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</si>
  <si>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</si>
  <si>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</si>
  <si>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Poskytování dotací z rozpočtu města</t>
  </si>
  <si>
    <t>Celkem za skupinu Zájmová činnost</t>
  </si>
  <si>
    <t>3612</t>
  </si>
  <si>
    <t>Bytové hospodářství</t>
  </si>
  <si>
    <t>3612V01</t>
  </si>
  <si>
    <t>Opravy a údržba bytového fondu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</si>
  <si>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</si>
  <si>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</si>
  <si>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</si>
  <si>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</si>
  <si>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</si>
  <si>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</si>
  <si>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</si>
  <si>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</si>
  <si>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</si>
  <si>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</si>
  <si>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</si>
  <si>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</si>
  <si>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</si>
  <si>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</si>
  <si>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</si>
  <si>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</si>
  <si>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</si>
  <si>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3632V06</t>
  </si>
  <si>
    <t>Nové urny na hřbitově</t>
  </si>
  <si>
    <t>3632V07</t>
  </si>
  <si>
    <t>Pasportizace starého hřbitova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</si>
  <si>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</si>
  <si>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</si>
  <si>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</si>
  <si>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</si>
  <si>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</si>
  <si>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</si>
  <si>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</si>
  <si>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</si>
  <si>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3635V03</t>
  </si>
  <si>
    <t>Služby souvis. s projektovou dokumentací</t>
  </si>
  <si>
    <t>3635V04</t>
  </si>
  <si>
    <t>3. změna územního plánu města Příbora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</si>
  <si>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</si>
  <si>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</si>
  <si>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</si>
  <si>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</si>
  <si>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</si>
  <si>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</si>
  <si>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</si>
  <si>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</si>
  <si>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</si>
  <si>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</si>
  <si>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</si>
  <si>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</si>
  <si>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</si>
  <si>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3639V09</t>
  </si>
  <si>
    <t>Audit Technických služeb</t>
  </si>
  <si>
    <t>Celkem za skupinu Komunální služby, územní rozvoj</t>
  </si>
  <si>
    <t>3727</t>
  </si>
  <si>
    <t>Prevence vzniku odpadů</t>
  </si>
  <si>
    <t>3727V01</t>
  </si>
  <si>
    <t>3727V02</t>
  </si>
  <si>
    <t>Zahradní kompostéry pro občany</t>
  </si>
  <si>
    <t>Celkem za skupinu Prevence vzniku odpadů</t>
  </si>
  <si>
    <t>3733</t>
  </si>
  <si>
    <t>Monitoring půdy a podzemní vody</t>
  </si>
  <si>
    <t>3733V01</t>
  </si>
  <si>
    <t>Monitoring - rekultivace skládky Točna</t>
  </si>
  <si>
    <t>3733V02</t>
  </si>
  <si>
    <t>Monitoring - skládka Skotnice</t>
  </si>
  <si>
    <t>3733V03</t>
  </si>
  <si>
    <t>Celkem za skupinu Monitoring půdy a podzemní vody</t>
  </si>
  <si>
    <t>3745</t>
  </si>
  <si>
    <t>Péče o vzhled obcí a veřej. zeleň</t>
  </si>
  <si>
    <t>3745V01</t>
  </si>
  <si>
    <t>Péče o vzhled obcí a veřejnou zeleň</t>
  </si>
  <si>
    <t>3745V04</t>
  </si>
  <si>
    <t>Parčík u lávky - revitalizace, běž.výd.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</si>
  <si>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</si>
  <si>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</si>
  <si>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</si>
  <si>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</si>
  <si>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</si>
  <si>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</si>
  <si>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4344</t>
  </si>
  <si>
    <t>Sociální rehabilitace</t>
  </si>
  <si>
    <t>4344V01</t>
  </si>
  <si>
    <t>Slezská diakonie, soc. rehabilitace RÚT</t>
  </si>
  <si>
    <t>Celkem za skupinu Sociální rehabilitace</t>
  </si>
  <si>
    <t>4349</t>
  </si>
  <si>
    <t>Ostatní sociální péče a pomoc ostatním..</t>
  </si>
  <si>
    <t>4349V01</t>
  </si>
  <si>
    <t>Komunitní plánování soc. služeb ve městě</t>
  </si>
  <si>
    <t>4349V02</t>
  </si>
  <si>
    <t>Dotace na soc.služby, finanč.dary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</si>
  <si>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</si>
  <si>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</si>
  <si>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</si>
  <si>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</si>
  <si>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</si>
  <si>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</si>
  <si>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</si>
  <si>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</si>
  <si>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</si>
  <si>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</si>
  <si>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</si>
  <si>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</si>
  <si>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4351V02</t>
  </si>
  <si>
    <t>Podané ruce, z.s. - osobní asistence</t>
  </si>
  <si>
    <t>4351V03</t>
  </si>
  <si>
    <t>Centrum pro zdravotně postižené MSK, ops. - os.asist.</t>
  </si>
  <si>
    <t>Celkem za skupinu Osobní asistence, pečovatelská služba...</t>
  </si>
  <si>
    <t>4356</t>
  </si>
  <si>
    <t>Denní stacionáře a centra denních služeb</t>
  </si>
  <si>
    <t>4356V02</t>
  </si>
  <si>
    <t>Středisko soc.sl. Kopřivnice, denní st.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</si>
  <si>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</si>
  <si>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</si>
  <si>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</si>
  <si>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</si>
  <si>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</si>
  <si>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Celkem za skupinu Domov pro osoby se zdravotním postižením</t>
  </si>
  <si>
    <t>4359</t>
  </si>
  <si>
    <t>Ostatní služby a činnosti v oblasti...</t>
  </si>
  <si>
    <t>4359V01</t>
  </si>
  <si>
    <t>Středisko soc.sl. Kopřivnice, odlehč.sl.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</si>
  <si>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</si>
  <si>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</si>
  <si>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</si>
  <si>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</si>
  <si>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</si>
  <si>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</si>
  <si>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Armáda spásy, soc.aktiviz.sl. pro rodiny</t>
  </si>
  <si>
    <t>Celkem za skupinu Raná péče a sociálně aktivizační...</t>
  </si>
  <si>
    <t>4374</t>
  </si>
  <si>
    <t>Azylové domy, nízkoprah.d.centra, nocl.</t>
  </si>
  <si>
    <t>4374V01</t>
  </si>
  <si>
    <t>Středisko soc. sl. Kopřivnice, azyl.dům</t>
  </si>
  <si>
    <t>4374V02</t>
  </si>
  <si>
    <t>"Máš čas?", z.s., nízk.denní centrum</t>
  </si>
  <si>
    <t>Celkem za skupinu Azylové domy, nízkoprah.d.centra, nocl.</t>
  </si>
  <si>
    <t>4377</t>
  </si>
  <si>
    <t>Sociálně terapeutické dílny</t>
  </si>
  <si>
    <t>4377V01</t>
  </si>
  <si>
    <t>Chráněné dílny EFFATHA Kopřivn., N.Jičín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</si>
  <si>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</si>
  <si>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</si>
  <si>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</si>
  <si>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</si>
  <si>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</si>
  <si>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</si>
  <si>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</si>
  <si>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</si>
  <si>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</si>
  <si>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5213</t>
  </si>
  <si>
    <t>Krizová opatření</t>
  </si>
  <si>
    <t>5213V01</t>
  </si>
  <si>
    <t>Celkem za skupinu Krizová opatření</t>
  </si>
  <si>
    <t>5272</t>
  </si>
  <si>
    <t>Činnost orgánů krizového řízení...</t>
  </si>
  <si>
    <t>5272V01</t>
  </si>
  <si>
    <t>Činnost orgánů krizového řízení</t>
  </si>
  <si>
    <t>Celkem za skupinu Činnost orgánů krizového řízení...</t>
  </si>
  <si>
    <t>5311</t>
  </si>
  <si>
    <t>Městská policie + program prevence krim.</t>
  </si>
  <si>
    <t>5311V01</t>
  </si>
  <si>
    <t>5311V04</t>
  </si>
  <si>
    <t>Městská policie - provozní výdaje</t>
  </si>
  <si>
    <t>5311V05</t>
  </si>
  <si>
    <t>MP, Program prevence kriminality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</si>
  <si>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</si>
  <si>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</si>
  <si>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</si>
  <si>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</si>
  <si>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</si>
  <si>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</si>
  <si>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</si>
  <si>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</si>
  <si>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</si>
  <si>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</si>
  <si>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</si>
  <si>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</si>
  <si>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</si>
  <si>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</si>
  <si>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</si>
  <si>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zastupit.orgány - školení a další</t>
  </si>
  <si>
    <t>Celkem za skupinu Místní zastupitelské orgány</t>
  </si>
  <si>
    <t>6171.1</t>
  </si>
  <si>
    <t>Činnost místní správy - OOSČ</t>
  </si>
  <si>
    <t>6171V01</t>
  </si>
  <si>
    <t>Provozní výdaje úřadu, OOSČ</t>
  </si>
  <si>
    <t>Celkem za skupinu Činnost místní správy - OOSČ</t>
  </si>
  <si>
    <t>6171.2</t>
  </si>
  <si>
    <t>Činnost místní správy - tajemník MÚ</t>
  </si>
  <si>
    <t>6171V04</t>
  </si>
  <si>
    <t>Čin.místní správy- Platy a souvis.výdaje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</si>
  <si>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</si>
  <si>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</si>
  <si>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</si>
  <si>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</si>
  <si>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</si>
  <si>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</si>
  <si>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</si>
  <si>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6171V24</t>
  </si>
  <si>
    <t>SÚ radnice - II., neinvestiční výdaje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</si>
  <si>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</si>
  <si>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</si>
  <si>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</si>
  <si>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</si>
  <si>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</si>
  <si>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</si>
  <si>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</si>
  <si>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</si>
  <si>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</si>
  <si>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</si>
  <si>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</si>
  <si>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</si>
  <si>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</si>
  <si>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</si>
  <si>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</si>
  <si>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</si>
  <si>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</si>
  <si>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</si>
  <si>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</si>
  <si>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</si>
  <si>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</si>
  <si>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</si>
  <si>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</si>
  <si>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</si>
  <si>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</si>
  <si>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</si>
  <si>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</si>
  <si>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</si>
  <si>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</si>
  <si>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</si>
  <si>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</si>
  <si>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</si>
  <si>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6221</t>
  </si>
  <si>
    <t>Humanitární zahraniční pomoc</t>
  </si>
  <si>
    <t>6221V01</t>
  </si>
  <si>
    <t>Humanitární pomoc ukrajinským obyvatelům</t>
  </si>
  <si>
    <t>Celkem za skupinu Humanitární zahraniční pomoc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</si>
  <si>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</si>
  <si>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</si>
  <si>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</si>
  <si>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</si>
  <si>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</si>
  <si>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</si>
  <si>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</si>
  <si>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</si>
  <si>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</si>
  <si>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</si>
  <si>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</si>
  <si>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</si>
  <si>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</si>
  <si>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</si>
  <si>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</si>
  <si>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</si>
  <si>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</si>
  <si>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</si>
  <si>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</si>
  <si>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</si>
  <si>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Vratky účelových dotací stát. rozpočtu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</si>
  <si>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</si>
  <si>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</si>
  <si>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</si>
  <si>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</si>
  <si>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</si>
  <si>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</si>
  <si>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třídu Běžné výdaje</t>
  </si>
  <si>
    <t>Kapitálové výdaje</t>
  </si>
  <si>
    <t>2212V04</t>
  </si>
  <si>
    <t>SÚ ulic Křivá, Tržní, Pod Hradbami</t>
  </si>
  <si>
    <t>2212V06</t>
  </si>
  <si>
    <t>SÚ ulice Karla Čapka</t>
  </si>
  <si>
    <t>2212V12</t>
  </si>
  <si>
    <t>SÚ ul. Vrchlického - 1. a 2. část</t>
  </si>
  <si>
    <t>2212V13</t>
  </si>
  <si>
    <t>Komunikace k ZO na ul. Masarykově</t>
  </si>
  <si>
    <t>2212V14</t>
  </si>
  <si>
    <t>Propustek v místní části Hájov</t>
  </si>
  <si>
    <t>2212V15</t>
  </si>
  <si>
    <t>SÚ ulic Alšova a Mánesova</t>
  </si>
  <si>
    <t>2212V16</t>
  </si>
  <si>
    <t>SÚ ulice Březinovy</t>
  </si>
  <si>
    <t>2219V04</t>
  </si>
  <si>
    <t>Parkoviště u ZŠ Npor. Loma</t>
  </si>
  <si>
    <t>2219V09</t>
  </si>
  <si>
    <t>P - křižovatka Štramberská - Npor. Loma</t>
  </si>
  <si>
    <t>2219V15</t>
  </si>
  <si>
    <t>Most přes Klenos</t>
  </si>
  <si>
    <t>2219V17</t>
  </si>
  <si>
    <t>Rekonstrukce chodníků</t>
  </si>
  <si>
    <t>2219V19</t>
  </si>
  <si>
    <t>Prodloužení zálivu aut.zast. U Tatry</t>
  </si>
  <si>
    <t>2219V22</t>
  </si>
  <si>
    <t>SÚ ul.K.Čapka -bezbariér.napojení radn.</t>
  </si>
  <si>
    <t>2219V23</t>
  </si>
  <si>
    <t>SÚ chodníku ČSA</t>
  </si>
  <si>
    <t>2219V28</t>
  </si>
  <si>
    <t>Prostranství před COOP a DPS</t>
  </si>
  <si>
    <t>2219V29</t>
  </si>
  <si>
    <t>Úprava předprostoru nádraží</t>
  </si>
  <si>
    <t>2219V30</t>
  </si>
  <si>
    <t>Cyklopoint - prostranství čp. 118</t>
  </si>
  <si>
    <t>2321V06</t>
  </si>
  <si>
    <t>Odkanalizování části ul. Juráňovy</t>
  </si>
  <si>
    <t>2321V07</t>
  </si>
  <si>
    <t>Čističky odpadních vod - fin. podpora</t>
  </si>
  <si>
    <t>3113V05</t>
  </si>
  <si>
    <t>ZŠ Npor. Loma - předfinan.projektu, inv.</t>
  </si>
  <si>
    <t>3113V09</t>
  </si>
  <si>
    <t>Sportovní hřiště u ul. Vrchlického</t>
  </si>
  <si>
    <t>3113V11</t>
  </si>
  <si>
    <t>Rekonstrukce šk.družiny na ul. Sv.Čecha</t>
  </si>
  <si>
    <t>3113V12</t>
  </si>
  <si>
    <t>Přístřešek u šk. jídelny Npor. Loma</t>
  </si>
  <si>
    <t>3113V16</t>
  </si>
  <si>
    <t>ZŠ Npor. Loma - vlastní inv.prostředky k projektu</t>
  </si>
  <si>
    <t>3412</t>
  </si>
  <si>
    <t>Sportovní zařízení v majetku města</t>
  </si>
  <si>
    <t>3412V05</t>
  </si>
  <si>
    <t>Sportoviště Hájov</t>
  </si>
  <si>
    <t>Celkem za skupinu Sportovní zařízení v majetku města</t>
  </si>
  <si>
    <t>3429V04</t>
  </si>
  <si>
    <t>Discgolf</t>
  </si>
  <si>
    <t>3429V05</t>
  </si>
  <si>
    <t>Poskytování dotací z rozpočtu města (investiční)</t>
  </si>
  <si>
    <t>3429V06</t>
  </si>
  <si>
    <t>Skatepark</t>
  </si>
  <si>
    <t>3612V04</t>
  </si>
  <si>
    <t>Bytový fond - investice a techn. zhodnocení budov</t>
  </si>
  <si>
    <t>3613V05</t>
  </si>
  <si>
    <t>SÚ domu čp. 54 na ul. Jičínská</t>
  </si>
  <si>
    <t>3613V08</t>
  </si>
  <si>
    <t>Rekonstrukce domu čp. 118</t>
  </si>
  <si>
    <t>3613V10</t>
  </si>
  <si>
    <t>Oprava budovy Technických služeb</t>
  </si>
  <si>
    <t>3613V11</t>
  </si>
  <si>
    <t>Oprava budovy TS - vnitřní prostory</t>
  </si>
  <si>
    <t>3613V12</t>
  </si>
  <si>
    <t>Prostory býv. ZŠ Dukelské</t>
  </si>
  <si>
    <t>3631V05</t>
  </si>
  <si>
    <t>Osvětlení parkoviště za Letkou</t>
  </si>
  <si>
    <t>3631V07</t>
  </si>
  <si>
    <t>Rek.VO na sídlišti Npor.Loma-Šafaříkova</t>
  </si>
  <si>
    <t>3631V08</t>
  </si>
  <si>
    <t>Rozšíření VO Skotnice - Prchalov</t>
  </si>
  <si>
    <t>3631V10</t>
  </si>
  <si>
    <t>VO křižov.silnic III/04825 a III/04863</t>
  </si>
  <si>
    <t>3631V11</t>
  </si>
  <si>
    <t>Osvětlení kaple sv. Františka</t>
  </si>
  <si>
    <t>3631V12</t>
  </si>
  <si>
    <t>Osvětlení schodiště Farní - Žižkova</t>
  </si>
  <si>
    <t>3632V04</t>
  </si>
  <si>
    <t>Kolumbárium na městském hřbitově</t>
  </si>
  <si>
    <t>3632V05</t>
  </si>
  <si>
    <t>Rozšíření kapacity nového hřbitova</t>
  </si>
  <si>
    <t>3635V01</t>
  </si>
  <si>
    <t>Projektové přípravy</t>
  </si>
  <si>
    <t>3639V04</t>
  </si>
  <si>
    <t>Výkupy pozemků</t>
  </si>
  <si>
    <t>3639V08</t>
  </si>
  <si>
    <t>Městský mobiliář - investice</t>
  </si>
  <si>
    <t>3639V10</t>
  </si>
  <si>
    <t>Infosloupy - směrovníky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</si>
  <si>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</si>
  <si>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</si>
  <si>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</si>
  <si>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</si>
  <si>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</si>
  <si>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</t>
  </si>
  <si>
    <t>Sběr a svoz komunálních odpadů</t>
  </si>
  <si>
    <t>3722V10</t>
  </si>
  <si>
    <t>Kompostárna Točna - zpevnění ploch</t>
  </si>
  <si>
    <t>Celkem za skupinu Sběr a svoz komunálních odpadů</t>
  </si>
  <si>
    <t>3745V03</t>
  </si>
  <si>
    <t>Parčík u lávky - revitalizace</t>
  </si>
  <si>
    <t>6171V20</t>
  </si>
  <si>
    <t>SW a databáze, OOSČ</t>
  </si>
  <si>
    <t>6171V18</t>
  </si>
  <si>
    <t>SÚ radnice - II., SÚ a bezbariér. úpravy</t>
  </si>
  <si>
    <t>Celkem za třídu Kapitálové výdaje</t>
  </si>
  <si>
    <t>Celkem Výdaje</t>
  </si>
  <si>
    <t>Financování</t>
  </si>
  <si>
    <t>8115</t>
  </si>
  <si>
    <t>Změna stavu krátkodobých prostř. na BÚ</t>
  </si>
  <si>
    <t>8124</t>
  </si>
  <si>
    <t>Splátky úvěrů</t>
  </si>
  <si>
    <t>Celkem za třídu Financování</t>
  </si>
  <si>
    <t>Celkem Financování</t>
  </si>
  <si>
    <t>Návrh RO č .3</t>
  </si>
  <si>
    <t>Schválené RO č. 1 - ZM 23.03.2022</t>
  </si>
  <si>
    <t>Schválené RO č. 2 - RM 26.04.2022</t>
  </si>
  <si>
    <t>Upravený rozpočet po zapracování RO č. 3</t>
  </si>
  <si>
    <t>Schválený rozpočet - ZM 15.12.2021</t>
  </si>
  <si>
    <t>Částky jsou uvedeny v Kč.</t>
  </si>
  <si>
    <t>Rozpočtové opatření č. 3 města Příbora na rok 2022</t>
  </si>
  <si>
    <t>Dobíhající příjmy z popl.za svoz KO do r.2021</t>
  </si>
  <si>
    <t>Přijaté fin.prostř.za účelem poskytn. humanitár.pomoci</t>
  </si>
  <si>
    <t>Rekonstrukce schodiště na ul. Úzké</t>
  </si>
  <si>
    <t>2219V31</t>
  </si>
  <si>
    <t>Kompostárna Točna</t>
  </si>
  <si>
    <t>Odpady - údržba míst, prevence, bioodpady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</si>
</sst>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7" fillId="0" borderId="0" xfId="0" applyFont="1"/>
    <xf numFmtId="4" fontId="6" fillId="2" borderId="5" xfId="0" applyNumberFormat="1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4" fontId="9" fillId="3" borderId="5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0" fontId="0" fillId="0" borderId="0" xfId="0"/>
    <xf numFmtId="4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0" fillId="0" borderId="0" xfId="0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F21A-ED43-472A-A8D6-639EB0C35280}">
  <sheetPr>
    <pageSetUpPr fitToPage="1"/>
  </sheetPr>
  <dimension ref="A1:L528"/>
  <sheetViews>
    <sheetView tabSelected="1" zoomScaleNormal="100" zoomScaleSheetLayoutView="100" workbookViewId="0">
      <selection sqref="A1:B1"/>
    </sheetView>
  </sheetViews>
  <sheetFormatPr defaultRowHeight="15" x14ac:dyDescent="0.25"/>
  <cols>
    <col min="1" max="1" width="6.42578125" customWidth="1"/>
    <col min="2" max="2" width="9.5703125" customWidth="1"/>
    <col min="3" max="3" width="4.7109375" customWidth="1"/>
    <col min="4" max="5" width="8.7109375" customWidth="1"/>
    <col min="6" max="6" width="10.7109375" customWidth="1"/>
    <col min="7" max="7" width="8.85546875" customWidth="1"/>
    <col min="8" max="9" width="13" customWidth="1"/>
    <col min="10" max="10" width="13" style="1" customWidth="1"/>
    <col min="11" max="11" width="13" style="29" customWidth="1"/>
    <col min="12" max="12" width="13" customWidth="1"/>
  </cols>
  <sheetData>
    <row r="1" spans="1:12" ht="15.75" x14ac:dyDescent="0.25">
      <c r="A1" s="40"/>
      <c r="B1" s="40"/>
      <c r="C1" s="58" t="s">
        <v>0</v>
      </c>
      <c r="D1" s="58"/>
      <c r="E1" s="58"/>
      <c r="F1" s="58"/>
      <c r="G1" s="58"/>
      <c r="H1" s="58"/>
      <c r="I1" s="58"/>
      <c r="J1" s="2"/>
      <c r="K1" s="24"/>
      <c r="L1" s="3"/>
    </row>
    <row r="2" spans="1:12" ht="16.5" thickBot="1" x14ac:dyDescent="0.3">
      <c r="A2" s="40"/>
      <c r="B2" s="40"/>
      <c r="C2" s="58"/>
      <c r="D2" s="58"/>
      <c r="E2" s="58"/>
      <c r="F2" s="58"/>
      <c r="G2" s="58"/>
      <c r="H2" s="58"/>
      <c r="I2" s="58"/>
      <c r="J2" s="2"/>
      <c r="K2" s="24"/>
      <c r="L2" s="3"/>
    </row>
    <row r="3" spans="1:12" ht="26.1" customHeight="1" thickBot="1" x14ac:dyDescent="0.3">
      <c r="A3" s="57" t="s">
        <v>688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9" customFormat="1" ht="26.1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3" customFormat="1" ht="12" x14ac:dyDescent="0.2">
      <c r="A5" s="56" t="s">
        <v>687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6.1" customHeight="1" x14ac:dyDescent="0.2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8" customHeight="1" x14ac:dyDescent="0.25">
      <c r="A7" s="49" t="s">
        <v>2</v>
      </c>
      <c r="B7" s="50"/>
      <c r="C7" s="50"/>
      <c r="D7" s="50"/>
      <c r="E7" s="50"/>
      <c r="F7" s="50"/>
      <c r="G7" s="50"/>
      <c r="H7" s="4" t="s">
        <v>686</v>
      </c>
      <c r="I7" s="5" t="s">
        <v>683</v>
      </c>
      <c r="J7" s="20" t="s">
        <v>684</v>
      </c>
      <c r="K7" s="25" t="s">
        <v>682</v>
      </c>
      <c r="L7" s="6" t="s">
        <v>685</v>
      </c>
    </row>
    <row r="8" spans="1:12" x14ac:dyDescent="0.25">
      <c r="A8" s="7" t="s">
        <v>3</v>
      </c>
      <c r="B8" s="46" t="s">
        <v>4</v>
      </c>
      <c r="C8" s="46"/>
      <c r="D8" s="46"/>
      <c r="E8" s="46"/>
      <c r="F8" s="46"/>
      <c r="G8" s="46"/>
      <c r="H8" s="46"/>
      <c r="I8" s="46"/>
      <c r="J8" s="44"/>
      <c r="K8" s="44"/>
      <c r="L8" s="47"/>
    </row>
    <row r="9" spans="1:12" x14ac:dyDescent="0.25">
      <c r="B9" s="9" t="s">
        <v>5</v>
      </c>
      <c r="C9" s="48" t="s">
        <v>6</v>
      </c>
      <c r="D9" s="48"/>
      <c r="E9" s="48"/>
      <c r="F9" s="48"/>
      <c r="G9" s="48"/>
      <c r="H9" s="10">
        <v>20816000</v>
      </c>
      <c r="I9" s="11">
        <v>0</v>
      </c>
      <c r="J9" s="21"/>
      <c r="K9" s="26"/>
      <c r="L9" s="12">
        <v>20816000</v>
      </c>
    </row>
    <row r="10" spans="1:12" x14ac:dyDescent="0.25">
      <c r="B10" s="9" t="s">
        <v>7</v>
      </c>
      <c r="C10" s="48" t="s">
        <v>8</v>
      </c>
      <c r="D10" s="48"/>
      <c r="E10" s="48"/>
      <c r="F10" s="48"/>
      <c r="G10" s="48"/>
      <c r="H10" s="10">
        <v>1154000</v>
      </c>
      <c r="I10" s="11">
        <v>0</v>
      </c>
      <c r="J10" s="21"/>
      <c r="K10" s="26"/>
      <c r="L10" s="12">
        <v>1154000</v>
      </c>
    </row>
    <row r="11" spans="1:12" x14ac:dyDescent="0.25">
      <c r="B11" s="9" t="s">
        <v>9</v>
      </c>
      <c r="C11" s="48" t="s">
        <v>10</v>
      </c>
      <c r="D11" s="48"/>
      <c r="E11" s="48"/>
      <c r="F11" s="48"/>
      <c r="G11" s="48"/>
      <c r="H11" s="10">
        <v>3540000</v>
      </c>
      <c r="I11" s="11">
        <v>0</v>
      </c>
      <c r="J11" s="21"/>
      <c r="K11" s="26"/>
      <c r="L11" s="12">
        <v>3540000</v>
      </c>
    </row>
    <row r="12" spans="1:12" x14ac:dyDescent="0.25">
      <c r="B12" s="9" t="s">
        <v>11</v>
      </c>
      <c r="C12" s="48" t="s">
        <v>12</v>
      </c>
      <c r="D12" s="48"/>
      <c r="E12" s="48"/>
      <c r="F12" s="48"/>
      <c r="G12" s="48"/>
      <c r="H12" s="10">
        <v>29924000</v>
      </c>
      <c r="I12" s="11">
        <v>0</v>
      </c>
      <c r="J12" s="21"/>
      <c r="K12" s="26"/>
      <c r="L12" s="12">
        <v>29924000</v>
      </c>
    </row>
    <row r="13" spans="1:12" x14ac:dyDescent="0.25">
      <c r="B13" s="9" t="s">
        <v>13</v>
      </c>
      <c r="C13" s="48" t="s">
        <v>14</v>
      </c>
      <c r="D13" s="48"/>
      <c r="E13" s="48"/>
      <c r="F13" s="48"/>
      <c r="G13" s="48"/>
      <c r="H13" s="10">
        <v>67948000</v>
      </c>
      <c r="I13" s="11">
        <v>0</v>
      </c>
      <c r="J13" s="21"/>
      <c r="K13" s="26"/>
      <c r="L13" s="12">
        <v>67948000</v>
      </c>
    </row>
    <row r="14" spans="1:12" x14ac:dyDescent="0.25">
      <c r="B14" s="9" t="s">
        <v>15</v>
      </c>
      <c r="C14" s="48" t="s">
        <v>16</v>
      </c>
      <c r="D14" s="48"/>
      <c r="E14" s="48"/>
      <c r="F14" s="48"/>
      <c r="G14" s="48"/>
      <c r="H14" s="10">
        <v>5000</v>
      </c>
      <c r="I14" s="11">
        <v>0</v>
      </c>
      <c r="J14" s="21"/>
      <c r="K14" s="26">
        <v>11000</v>
      </c>
      <c r="L14" s="12">
        <v>16000</v>
      </c>
    </row>
    <row r="15" spans="1:12" x14ac:dyDescent="0.25">
      <c r="B15" s="9" t="s">
        <v>17</v>
      </c>
      <c r="C15" s="48" t="s">
        <v>18</v>
      </c>
      <c r="D15" s="48"/>
      <c r="E15" s="48"/>
      <c r="F15" s="48"/>
      <c r="G15" s="48"/>
      <c r="H15" s="10">
        <v>253000</v>
      </c>
      <c r="I15" s="11">
        <v>0</v>
      </c>
      <c r="J15" s="21"/>
      <c r="K15" s="26"/>
      <c r="L15" s="12">
        <v>253000</v>
      </c>
    </row>
    <row r="16" spans="1:12" x14ac:dyDescent="0.25">
      <c r="B16" s="9" t="s">
        <v>19</v>
      </c>
      <c r="C16" s="48" t="s">
        <v>20</v>
      </c>
      <c r="D16" s="48"/>
      <c r="E16" s="48"/>
      <c r="F16" s="48"/>
      <c r="G16" s="48"/>
      <c r="H16" s="10">
        <v>190000</v>
      </c>
      <c r="I16" s="11">
        <v>0</v>
      </c>
      <c r="J16" s="21"/>
      <c r="K16" s="26"/>
      <c r="L16" s="12">
        <v>190000</v>
      </c>
    </row>
    <row r="17" spans="1:12" ht="15" customHeight="1" x14ac:dyDescent="0.25">
      <c r="B17" s="9" t="s">
        <v>21</v>
      </c>
      <c r="C17" s="48" t="s">
        <v>22</v>
      </c>
      <c r="D17" s="48"/>
      <c r="E17" s="48"/>
      <c r="F17" s="48"/>
      <c r="G17" s="48"/>
      <c r="H17" s="10">
        <v>4034000</v>
      </c>
      <c r="I17" s="11">
        <v>0</v>
      </c>
      <c r="J17" s="21"/>
      <c r="K17" s="26">
        <v>500000</v>
      </c>
      <c r="L17" s="12">
        <f>SUM(H17:K17)</f>
        <v>4534000</v>
      </c>
    </row>
    <row r="18" spans="1:12" ht="15" customHeight="1" x14ac:dyDescent="0.25">
      <c r="B18" s="9" t="s">
        <v>23</v>
      </c>
      <c r="C18" s="48" t="s">
        <v>689</v>
      </c>
      <c r="D18" s="48"/>
      <c r="E18" s="48"/>
      <c r="F18" s="48"/>
      <c r="G18" s="48"/>
      <c r="H18" s="10">
        <v>0</v>
      </c>
      <c r="I18" s="11">
        <v>0</v>
      </c>
      <c r="J18" s="21"/>
      <c r="K18" s="26">
        <v>110000</v>
      </c>
      <c r="L18" s="12">
        <v>110000</v>
      </c>
    </row>
    <row r="19" spans="1:12" x14ac:dyDescent="0.25">
      <c r="B19" s="9" t="s">
        <v>24</v>
      </c>
      <c r="C19" s="48" t="s">
        <v>25</v>
      </c>
      <c r="D19" s="48"/>
      <c r="E19" s="48"/>
      <c r="F19" s="48"/>
      <c r="G19" s="48"/>
      <c r="H19" s="10">
        <v>550000</v>
      </c>
      <c r="I19" s="11">
        <v>0</v>
      </c>
      <c r="J19" s="21"/>
      <c r="K19" s="26"/>
      <c r="L19" s="12">
        <v>550000</v>
      </c>
    </row>
    <row r="20" spans="1:12" x14ac:dyDescent="0.25">
      <c r="B20" s="9" t="s">
        <v>26</v>
      </c>
      <c r="C20" s="48" t="s">
        <v>27</v>
      </c>
      <c r="D20" s="48"/>
      <c r="E20" s="48"/>
      <c r="F20" s="48"/>
      <c r="G20" s="48"/>
      <c r="H20" s="10">
        <v>750000</v>
      </c>
      <c r="I20" s="11">
        <v>0</v>
      </c>
      <c r="J20" s="21"/>
      <c r="K20" s="26"/>
      <c r="L20" s="12">
        <v>750000</v>
      </c>
    </row>
    <row r="21" spans="1:12" x14ac:dyDescent="0.25">
      <c r="B21" s="9" t="s">
        <v>28</v>
      </c>
      <c r="C21" s="48" t="s">
        <v>29</v>
      </c>
      <c r="D21" s="48"/>
      <c r="E21" s="48"/>
      <c r="F21" s="48"/>
      <c r="G21" s="48"/>
      <c r="H21" s="10">
        <v>500000</v>
      </c>
      <c r="I21" s="11">
        <v>0</v>
      </c>
      <c r="J21" s="21"/>
      <c r="K21" s="26"/>
      <c r="L21" s="12">
        <v>500000</v>
      </c>
    </row>
    <row r="22" spans="1:12" x14ac:dyDescent="0.25">
      <c r="B22" s="8" t="s">
        <v>30</v>
      </c>
      <c r="C22" s="45" t="s">
        <v>31</v>
      </c>
      <c r="D22" s="45"/>
      <c r="E22" s="45"/>
      <c r="F22" s="45"/>
      <c r="G22" s="45"/>
      <c r="H22" s="10">
        <v>3609000</v>
      </c>
      <c r="I22" s="11">
        <v>0</v>
      </c>
      <c r="J22" s="21"/>
      <c r="K22" s="26"/>
      <c r="L22" s="12">
        <v>3609000</v>
      </c>
    </row>
    <row r="23" spans="1:12" ht="15.95" customHeight="1" x14ac:dyDescent="0.25">
      <c r="A23" s="43" t="s">
        <v>32</v>
      </c>
      <c r="B23" s="44"/>
      <c r="C23" s="44"/>
      <c r="D23" s="44"/>
      <c r="E23" s="44"/>
      <c r="F23" s="44"/>
      <c r="G23" s="44"/>
      <c r="H23" s="13">
        <v>133273000</v>
      </c>
      <c r="I23" s="14">
        <v>0</v>
      </c>
      <c r="J23" s="22"/>
      <c r="K23" s="27">
        <f>SUM(K9:K22)</f>
        <v>621000</v>
      </c>
      <c r="L23" s="15">
        <f>SUM(L9:L22)</f>
        <v>133894000</v>
      </c>
    </row>
    <row r="24" spans="1:12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.95" customHeight="1" x14ac:dyDescent="0.25">
      <c r="A25" s="41" t="s">
        <v>33</v>
      </c>
      <c r="B25" s="42"/>
      <c r="C25" s="42"/>
      <c r="D25" s="42"/>
      <c r="E25" s="42"/>
      <c r="F25" s="42"/>
      <c r="G25" s="42"/>
      <c r="H25" s="16">
        <v>133273000</v>
      </c>
      <c r="I25" s="17">
        <v>0</v>
      </c>
      <c r="J25" s="23"/>
      <c r="K25" s="28">
        <f>K23</f>
        <v>621000</v>
      </c>
      <c r="L25" s="18">
        <f>L23</f>
        <v>133894000</v>
      </c>
    </row>
    <row r="26" spans="1:12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48" customHeight="1" x14ac:dyDescent="0.25">
      <c r="A27" s="49" t="s">
        <v>34</v>
      </c>
      <c r="B27" s="50"/>
      <c r="C27" s="50"/>
      <c r="D27" s="50"/>
      <c r="E27" s="50"/>
      <c r="F27" s="50"/>
      <c r="G27" s="50"/>
      <c r="H27" s="4" t="s">
        <v>686</v>
      </c>
      <c r="I27" s="5" t="s">
        <v>683</v>
      </c>
      <c r="J27" s="20" t="s">
        <v>684</v>
      </c>
      <c r="K27" s="25" t="s">
        <v>682</v>
      </c>
      <c r="L27" s="6" t="s">
        <v>685</v>
      </c>
    </row>
    <row r="28" spans="1:12" x14ac:dyDescent="0.25">
      <c r="B28" s="9" t="s">
        <v>35</v>
      </c>
      <c r="C28" s="48" t="s">
        <v>36</v>
      </c>
      <c r="D28" s="48"/>
      <c r="E28" s="48"/>
      <c r="F28" s="48"/>
      <c r="G28" s="48"/>
      <c r="H28" s="10">
        <v>1000000</v>
      </c>
      <c r="I28" s="11">
        <v>0</v>
      </c>
      <c r="J28" s="21"/>
      <c r="K28" s="26">
        <v>1100000</v>
      </c>
      <c r="L28" s="12">
        <v>2100000</v>
      </c>
    </row>
    <row r="29" spans="1:12" x14ac:dyDescent="0.25">
      <c r="B29" s="9" t="s">
        <v>37</v>
      </c>
      <c r="C29" s="48" t="s">
        <v>38</v>
      </c>
      <c r="D29" s="48"/>
      <c r="E29" s="48"/>
      <c r="F29" s="48"/>
      <c r="G29" s="48"/>
      <c r="H29" s="10">
        <v>100000</v>
      </c>
      <c r="I29" s="11">
        <v>0</v>
      </c>
      <c r="J29" s="21"/>
      <c r="K29" s="26"/>
      <c r="L29" s="12">
        <v>100000</v>
      </c>
    </row>
    <row r="30" spans="1:12" x14ac:dyDescent="0.25">
      <c r="B30" s="9" t="s">
        <v>39</v>
      </c>
      <c r="C30" s="48" t="s">
        <v>40</v>
      </c>
      <c r="D30" s="48"/>
      <c r="E30" s="48"/>
      <c r="F30" s="48"/>
      <c r="G30" s="48"/>
      <c r="H30" s="10">
        <v>200000</v>
      </c>
      <c r="I30" s="11">
        <v>0</v>
      </c>
      <c r="J30" s="21"/>
      <c r="K30" s="26"/>
      <c r="L30" s="12">
        <v>200000</v>
      </c>
    </row>
    <row r="31" spans="1:12" x14ac:dyDescent="0.25">
      <c r="B31" s="9" t="s">
        <v>41</v>
      </c>
      <c r="C31" s="48" t="s">
        <v>42</v>
      </c>
      <c r="D31" s="48"/>
      <c r="E31" s="48"/>
      <c r="F31" s="48"/>
      <c r="G31" s="48"/>
      <c r="H31" s="10">
        <v>0</v>
      </c>
      <c r="I31" s="11">
        <v>0</v>
      </c>
      <c r="J31" s="21"/>
      <c r="K31" s="26">
        <v>14000</v>
      </c>
      <c r="L31" s="12">
        <v>14000</v>
      </c>
    </row>
    <row r="32" spans="1:12" x14ac:dyDescent="0.25">
      <c r="B32" s="9" t="s">
        <v>43</v>
      </c>
      <c r="C32" s="48" t="s">
        <v>44</v>
      </c>
      <c r="D32" s="48"/>
      <c r="E32" s="48"/>
      <c r="F32" s="48"/>
      <c r="G32" s="48"/>
      <c r="H32" s="10">
        <v>1000</v>
      </c>
      <c r="I32" s="11">
        <v>1000</v>
      </c>
      <c r="J32" s="21"/>
      <c r="K32" s="26"/>
      <c r="L32" s="12">
        <v>2000</v>
      </c>
    </row>
    <row r="33" spans="2:12" x14ac:dyDescent="0.25">
      <c r="B33" s="9" t="s">
        <v>45</v>
      </c>
      <c r="C33" s="48" t="s">
        <v>46</v>
      </c>
      <c r="D33" s="48"/>
      <c r="E33" s="48"/>
      <c r="F33" s="48"/>
      <c r="G33" s="48"/>
      <c r="H33" s="10">
        <v>10000</v>
      </c>
      <c r="I33" s="11">
        <v>8000</v>
      </c>
      <c r="J33" s="21"/>
      <c r="K33" s="26"/>
      <c r="L33" s="12">
        <v>18000</v>
      </c>
    </row>
    <row r="34" spans="2:12" x14ac:dyDescent="0.25">
      <c r="B34" s="9" t="s">
        <v>47</v>
      </c>
      <c r="C34" s="48" t="s">
        <v>48</v>
      </c>
      <c r="D34" s="48"/>
      <c r="E34" s="48"/>
      <c r="F34" s="48"/>
      <c r="G34" s="48"/>
      <c r="H34" s="10">
        <v>0</v>
      </c>
      <c r="I34" s="11">
        <v>500000</v>
      </c>
      <c r="J34" s="21"/>
      <c r="K34" s="26"/>
      <c r="L34" s="12">
        <v>500000</v>
      </c>
    </row>
    <row r="35" spans="2:12" x14ac:dyDescent="0.25">
      <c r="B35" s="9" t="s">
        <v>49</v>
      </c>
      <c r="C35" s="48" t="s">
        <v>50</v>
      </c>
      <c r="D35" s="48"/>
      <c r="E35" s="48"/>
      <c r="F35" s="48"/>
      <c r="G35" s="48"/>
      <c r="H35" s="10">
        <v>0</v>
      </c>
      <c r="I35" s="11">
        <v>0</v>
      </c>
      <c r="J35" s="21"/>
      <c r="K35" s="26">
        <v>500</v>
      </c>
      <c r="L35" s="12">
        <v>500</v>
      </c>
    </row>
    <row r="36" spans="2:12" x14ac:dyDescent="0.25">
      <c r="B36" s="9" t="s">
        <v>51</v>
      </c>
      <c r="C36" s="48" t="s">
        <v>52</v>
      </c>
      <c r="D36" s="48"/>
      <c r="E36" s="48"/>
      <c r="F36" s="48"/>
      <c r="G36" s="48"/>
      <c r="H36" s="10">
        <v>172000</v>
      </c>
      <c r="I36" s="11">
        <v>0</v>
      </c>
      <c r="J36" s="21"/>
      <c r="K36" s="26"/>
      <c r="L36" s="12">
        <v>172000</v>
      </c>
    </row>
    <row r="37" spans="2:12" x14ac:dyDescent="0.25">
      <c r="B37" s="9" t="s">
        <v>53</v>
      </c>
      <c r="C37" s="48" t="s">
        <v>54</v>
      </c>
      <c r="D37" s="48"/>
      <c r="E37" s="48"/>
      <c r="F37" s="48"/>
      <c r="G37" s="48"/>
      <c r="H37" s="10">
        <v>80000</v>
      </c>
      <c r="I37" s="11">
        <v>0</v>
      </c>
      <c r="J37" s="21"/>
      <c r="K37" s="26"/>
      <c r="L37" s="12">
        <v>80000</v>
      </c>
    </row>
    <row r="38" spans="2:12" x14ac:dyDescent="0.25">
      <c r="B38" s="9" t="s">
        <v>55</v>
      </c>
      <c r="C38" s="48" t="s">
        <v>56</v>
      </c>
      <c r="D38" s="48"/>
      <c r="E38" s="48"/>
      <c r="F38" s="48"/>
      <c r="G38" s="48"/>
      <c r="H38" s="10">
        <v>490000</v>
      </c>
      <c r="I38" s="11">
        <v>0</v>
      </c>
      <c r="J38" s="21">
        <v>30000</v>
      </c>
      <c r="K38" s="26">
        <v>0</v>
      </c>
      <c r="L38" s="12">
        <v>520000</v>
      </c>
    </row>
    <row r="39" spans="2:12" x14ac:dyDescent="0.25">
      <c r="B39" s="9" t="s">
        <v>57</v>
      </c>
      <c r="C39" s="48" t="s">
        <v>58</v>
      </c>
      <c r="D39" s="48"/>
      <c r="E39" s="48"/>
      <c r="F39" s="48"/>
      <c r="G39" s="48"/>
      <c r="H39" s="10">
        <v>0</v>
      </c>
      <c r="I39" s="11">
        <v>0</v>
      </c>
      <c r="J39" s="21"/>
      <c r="K39" s="26">
        <v>110000</v>
      </c>
      <c r="L39" s="12">
        <v>110000</v>
      </c>
    </row>
    <row r="40" spans="2:12" x14ac:dyDescent="0.25">
      <c r="B40" s="9" t="s">
        <v>59</v>
      </c>
      <c r="C40" s="48" t="s">
        <v>60</v>
      </c>
      <c r="D40" s="48"/>
      <c r="E40" s="48"/>
      <c r="F40" s="48"/>
      <c r="G40" s="48"/>
      <c r="H40" s="10">
        <v>40000</v>
      </c>
      <c r="I40" s="11">
        <v>0</v>
      </c>
      <c r="J40" s="21"/>
      <c r="K40" s="26"/>
      <c r="L40" s="12">
        <v>40000</v>
      </c>
    </row>
    <row r="41" spans="2:12" x14ac:dyDescent="0.25">
      <c r="B41" s="9" t="s">
        <v>61</v>
      </c>
      <c r="C41" s="48" t="s">
        <v>62</v>
      </c>
      <c r="D41" s="48"/>
      <c r="E41" s="48"/>
      <c r="F41" s="48"/>
      <c r="G41" s="48"/>
      <c r="H41" s="10">
        <v>41000</v>
      </c>
      <c r="I41" s="11">
        <v>0</v>
      </c>
      <c r="J41" s="21"/>
      <c r="K41" s="26">
        <v>9500</v>
      </c>
      <c r="L41" s="12">
        <f>SUM(H41:K41)</f>
        <v>50500</v>
      </c>
    </row>
    <row r="42" spans="2:12" x14ac:dyDescent="0.25">
      <c r="B42" s="9" t="s">
        <v>63</v>
      </c>
      <c r="C42" s="48" t="s">
        <v>64</v>
      </c>
      <c r="D42" s="48"/>
      <c r="E42" s="48"/>
      <c r="F42" s="48"/>
      <c r="G42" s="48"/>
      <c r="H42" s="10">
        <v>0</v>
      </c>
      <c r="I42" s="11">
        <v>0</v>
      </c>
      <c r="J42" s="21"/>
      <c r="K42" s="26">
        <v>5500</v>
      </c>
      <c r="L42" s="12">
        <v>5500</v>
      </c>
    </row>
    <row r="43" spans="2:12" x14ac:dyDescent="0.25">
      <c r="B43" s="9" t="s">
        <v>65</v>
      </c>
      <c r="C43" s="48" t="s">
        <v>66</v>
      </c>
      <c r="D43" s="48"/>
      <c r="E43" s="48"/>
      <c r="F43" s="48"/>
      <c r="G43" s="48"/>
      <c r="H43" s="10">
        <v>29901000</v>
      </c>
      <c r="I43" s="11">
        <v>0</v>
      </c>
      <c r="J43" s="21"/>
      <c r="K43" s="26">
        <v>212000</v>
      </c>
      <c r="L43" s="12">
        <v>30113000</v>
      </c>
    </row>
    <row r="44" spans="2:12" x14ac:dyDescent="0.25">
      <c r="B44" s="9" t="s">
        <v>67</v>
      </c>
      <c r="C44" s="48" t="s">
        <v>68</v>
      </c>
      <c r="D44" s="48"/>
      <c r="E44" s="48"/>
      <c r="F44" s="48"/>
      <c r="G44" s="48"/>
      <c r="H44" s="10">
        <v>1460000</v>
      </c>
      <c r="I44" s="11">
        <v>0</v>
      </c>
      <c r="J44" s="21"/>
      <c r="K44" s="26"/>
      <c r="L44" s="12">
        <v>1460000</v>
      </c>
    </row>
    <row r="45" spans="2:12" x14ac:dyDescent="0.25">
      <c r="B45" s="9" t="s">
        <v>69</v>
      </c>
      <c r="C45" s="48" t="s">
        <v>70</v>
      </c>
      <c r="D45" s="48"/>
      <c r="E45" s="48"/>
      <c r="F45" s="48"/>
      <c r="G45" s="48"/>
      <c r="H45" s="10">
        <v>5000</v>
      </c>
      <c r="I45" s="11">
        <v>0</v>
      </c>
      <c r="J45" s="21"/>
      <c r="K45" s="26"/>
      <c r="L45" s="12">
        <v>5000</v>
      </c>
    </row>
    <row r="46" spans="2:12" x14ac:dyDescent="0.25">
      <c r="B46" s="9" t="s">
        <v>71</v>
      </c>
      <c r="C46" s="48" t="s">
        <v>72</v>
      </c>
      <c r="D46" s="48"/>
      <c r="E46" s="48"/>
      <c r="F46" s="48"/>
      <c r="G46" s="48"/>
      <c r="H46" s="10">
        <v>10000</v>
      </c>
      <c r="I46" s="11">
        <v>0</v>
      </c>
      <c r="J46" s="21"/>
      <c r="K46" s="26"/>
      <c r="L46" s="12">
        <v>10000</v>
      </c>
    </row>
    <row r="47" spans="2:12" x14ac:dyDescent="0.25">
      <c r="B47" s="9" t="s">
        <v>73</v>
      </c>
      <c r="C47" s="48" t="s">
        <v>74</v>
      </c>
      <c r="D47" s="48"/>
      <c r="E47" s="48"/>
      <c r="F47" s="48"/>
      <c r="G47" s="48"/>
      <c r="H47" s="10">
        <v>200000</v>
      </c>
      <c r="I47" s="11">
        <v>0</v>
      </c>
      <c r="J47" s="21"/>
      <c r="K47" s="26"/>
      <c r="L47" s="12">
        <v>200000</v>
      </c>
    </row>
    <row r="48" spans="2:12" x14ac:dyDescent="0.25">
      <c r="B48" s="9" t="s">
        <v>75</v>
      </c>
      <c r="C48" s="48" t="s">
        <v>76</v>
      </c>
      <c r="D48" s="48"/>
      <c r="E48" s="48"/>
      <c r="F48" s="48"/>
      <c r="G48" s="48"/>
      <c r="H48" s="10">
        <v>23000</v>
      </c>
      <c r="I48" s="11">
        <v>0</v>
      </c>
      <c r="J48" s="21"/>
      <c r="K48" s="26"/>
      <c r="L48" s="12">
        <v>23000</v>
      </c>
    </row>
    <row r="49" spans="2:12" x14ac:dyDescent="0.25">
      <c r="B49" s="9" t="s">
        <v>77</v>
      </c>
      <c r="C49" s="48" t="s">
        <v>78</v>
      </c>
      <c r="D49" s="48"/>
      <c r="E49" s="48"/>
      <c r="F49" s="48"/>
      <c r="G49" s="48"/>
      <c r="H49" s="10">
        <v>600000</v>
      </c>
      <c r="I49" s="11">
        <v>0</v>
      </c>
      <c r="J49" s="21"/>
      <c r="K49" s="26">
        <v>260000</v>
      </c>
      <c r="L49" s="12">
        <v>860000</v>
      </c>
    </row>
    <row r="50" spans="2:12" x14ac:dyDescent="0.25">
      <c r="B50" s="9" t="s">
        <v>79</v>
      </c>
      <c r="C50" s="48" t="s">
        <v>80</v>
      </c>
      <c r="D50" s="48"/>
      <c r="E50" s="48"/>
      <c r="F50" s="48"/>
      <c r="G50" s="48"/>
      <c r="H50" s="10">
        <v>137000</v>
      </c>
      <c r="I50" s="11">
        <v>79000</v>
      </c>
      <c r="J50" s="21"/>
      <c r="K50" s="26"/>
      <c r="L50" s="12">
        <v>216000</v>
      </c>
    </row>
    <row r="51" spans="2:12" x14ac:dyDescent="0.25">
      <c r="B51" s="9" t="s">
        <v>81</v>
      </c>
      <c r="C51" s="48" t="s">
        <v>82</v>
      </c>
      <c r="D51" s="48"/>
      <c r="E51" s="48"/>
      <c r="F51" s="48"/>
      <c r="G51" s="48"/>
      <c r="H51" s="10">
        <v>10000</v>
      </c>
      <c r="I51" s="11">
        <v>0</v>
      </c>
      <c r="J51" s="21"/>
      <c r="K51" s="26">
        <v>400000</v>
      </c>
      <c r="L51" s="12">
        <v>410000</v>
      </c>
    </row>
    <row r="52" spans="2:12" x14ac:dyDescent="0.25">
      <c r="B52" s="9" t="s">
        <v>83</v>
      </c>
      <c r="C52" s="48" t="s">
        <v>84</v>
      </c>
      <c r="D52" s="48"/>
      <c r="E52" s="48"/>
      <c r="F52" s="48"/>
      <c r="G52" s="48"/>
      <c r="H52" s="10">
        <v>450000</v>
      </c>
      <c r="I52" s="11">
        <v>0</v>
      </c>
      <c r="J52" s="21"/>
      <c r="K52" s="26">
        <v>90000</v>
      </c>
      <c r="L52" s="12">
        <v>540000</v>
      </c>
    </row>
    <row r="53" spans="2:12" x14ac:dyDescent="0.25">
      <c r="B53" s="9" t="s">
        <v>85</v>
      </c>
      <c r="C53" s="48" t="s">
        <v>86</v>
      </c>
      <c r="D53" s="48"/>
      <c r="E53" s="48"/>
      <c r="F53" s="48"/>
      <c r="G53" s="48"/>
      <c r="H53" s="10">
        <v>0</v>
      </c>
      <c r="I53" s="11">
        <v>140000</v>
      </c>
      <c r="J53" s="21"/>
      <c r="K53" s="26"/>
      <c r="L53" s="12">
        <v>140000</v>
      </c>
    </row>
    <row r="54" spans="2:12" x14ac:dyDescent="0.25">
      <c r="B54" s="9" t="s">
        <v>87</v>
      </c>
      <c r="C54" s="48" t="s">
        <v>88</v>
      </c>
      <c r="D54" s="48"/>
      <c r="E54" s="48"/>
      <c r="F54" s="48"/>
      <c r="G54" s="48"/>
      <c r="H54" s="10">
        <v>0</v>
      </c>
      <c r="I54" s="11">
        <v>0</v>
      </c>
      <c r="J54" s="21"/>
      <c r="K54" s="26">
        <v>1000</v>
      </c>
      <c r="L54" s="12">
        <v>1000</v>
      </c>
    </row>
    <row r="55" spans="2:12" x14ac:dyDescent="0.25">
      <c r="B55" s="9" t="s">
        <v>89</v>
      </c>
      <c r="C55" s="48" t="s">
        <v>90</v>
      </c>
      <c r="D55" s="48"/>
      <c r="E55" s="48"/>
      <c r="F55" s="48"/>
      <c r="G55" s="48"/>
      <c r="H55" s="10">
        <v>0</v>
      </c>
      <c r="I55" s="11">
        <v>0</v>
      </c>
      <c r="J55" s="21"/>
      <c r="K55" s="26">
        <v>1000000</v>
      </c>
      <c r="L55" s="12">
        <v>1000000</v>
      </c>
    </row>
    <row r="56" spans="2:12" x14ac:dyDescent="0.25">
      <c r="B56" s="9" t="s">
        <v>91</v>
      </c>
      <c r="C56" s="48" t="s">
        <v>92</v>
      </c>
      <c r="D56" s="48"/>
      <c r="E56" s="48"/>
      <c r="F56" s="48"/>
      <c r="G56" s="48"/>
      <c r="H56" s="10">
        <v>1200000</v>
      </c>
      <c r="I56" s="11">
        <v>0</v>
      </c>
      <c r="J56" s="21"/>
      <c r="K56" s="26"/>
      <c r="L56" s="12">
        <v>1200000</v>
      </c>
    </row>
    <row r="57" spans="2:12" x14ac:dyDescent="0.25">
      <c r="B57" s="9" t="s">
        <v>93</v>
      </c>
      <c r="C57" s="48" t="s">
        <v>94</v>
      </c>
      <c r="D57" s="48"/>
      <c r="E57" s="48"/>
      <c r="F57" s="48"/>
      <c r="G57" s="48"/>
      <c r="H57" s="10">
        <v>121000</v>
      </c>
      <c r="I57" s="11">
        <v>36000</v>
      </c>
      <c r="J57" s="21"/>
      <c r="K57" s="26"/>
      <c r="L57" s="12">
        <v>157000</v>
      </c>
    </row>
    <row r="58" spans="2:12" x14ac:dyDescent="0.25">
      <c r="B58" s="9" t="s">
        <v>95</v>
      </c>
      <c r="C58" s="48" t="s">
        <v>96</v>
      </c>
      <c r="D58" s="48"/>
      <c r="E58" s="48"/>
      <c r="F58" s="48"/>
      <c r="G58" s="48"/>
      <c r="H58" s="10">
        <v>150000</v>
      </c>
      <c r="I58" s="11">
        <v>0</v>
      </c>
      <c r="J58" s="21"/>
      <c r="K58" s="26"/>
      <c r="L58" s="12">
        <v>150000</v>
      </c>
    </row>
    <row r="59" spans="2:12" x14ac:dyDescent="0.25">
      <c r="B59" s="9" t="s">
        <v>97</v>
      </c>
      <c r="C59" s="48" t="s">
        <v>98</v>
      </c>
      <c r="D59" s="48"/>
      <c r="E59" s="48"/>
      <c r="F59" s="48"/>
      <c r="G59" s="48"/>
      <c r="H59" s="10">
        <v>60000</v>
      </c>
      <c r="I59" s="11">
        <v>31000</v>
      </c>
      <c r="J59" s="21"/>
      <c r="K59" s="26">
        <v>40500</v>
      </c>
      <c r="L59" s="12">
        <f>SUM(H59:K59)</f>
        <v>131500</v>
      </c>
    </row>
    <row r="60" spans="2:12" x14ac:dyDescent="0.25">
      <c r="B60" s="9" t="s">
        <v>99</v>
      </c>
      <c r="C60" s="48" t="s">
        <v>100</v>
      </c>
      <c r="D60" s="48"/>
      <c r="E60" s="48"/>
      <c r="F60" s="48"/>
      <c r="G60" s="48"/>
      <c r="H60" s="10">
        <v>0</v>
      </c>
      <c r="I60" s="11">
        <v>0</v>
      </c>
      <c r="J60" s="21"/>
      <c r="K60" s="26">
        <v>17000</v>
      </c>
      <c r="L60" s="12">
        <v>17000</v>
      </c>
    </row>
    <row r="61" spans="2:12" x14ac:dyDescent="0.25">
      <c r="B61" s="9" t="s">
        <v>101</v>
      </c>
      <c r="C61" s="48" t="s">
        <v>102</v>
      </c>
      <c r="D61" s="48"/>
      <c r="E61" s="48"/>
      <c r="F61" s="48"/>
      <c r="G61" s="48"/>
      <c r="H61" s="10">
        <v>0</v>
      </c>
      <c r="I61" s="11">
        <v>0</v>
      </c>
      <c r="J61" s="21"/>
      <c r="K61" s="26">
        <v>2000</v>
      </c>
      <c r="L61" s="12">
        <v>2000</v>
      </c>
    </row>
    <row r="62" spans="2:12" x14ac:dyDescent="0.25">
      <c r="B62" s="9" t="s">
        <v>103</v>
      </c>
      <c r="C62" s="48" t="s">
        <v>104</v>
      </c>
      <c r="D62" s="48"/>
      <c r="E62" s="48"/>
      <c r="F62" s="48"/>
      <c r="G62" s="48"/>
      <c r="H62" s="10">
        <v>0</v>
      </c>
      <c r="I62" s="11">
        <v>0</v>
      </c>
      <c r="J62" s="21"/>
      <c r="K62" s="26">
        <v>2000</v>
      </c>
      <c r="L62" s="12">
        <v>2000</v>
      </c>
    </row>
    <row r="63" spans="2:12" x14ac:dyDescent="0.25">
      <c r="B63" s="9" t="s">
        <v>105</v>
      </c>
      <c r="C63" s="48" t="s">
        <v>106</v>
      </c>
      <c r="D63" s="48"/>
      <c r="E63" s="48"/>
      <c r="F63" s="48"/>
      <c r="G63" s="48"/>
      <c r="H63" s="10">
        <v>0</v>
      </c>
      <c r="I63" s="11">
        <v>0</v>
      </c>
      <c r="J63" s="21"/>
      <c r="K63" s="26">
        <v>66000</v>
      </c>
      <c r="L63" s="12">
        <v>66000</v>
      </c>
    </row>
    <row r="64" spans="2:12" x14ac:dyDescent="0.25">
      <c r="B64" s="9" t="s">
        <v>107</v>
      </c>
      <c r="C64" s="48" t="s">
        <v>690</v>
      </c>
      <c r="D64" s="48"/>
      <c r="E64" s="48"/>
      <c r="F64" s="48"/>
      <c r="G64" s="48"/>
      <c r="H64" s="10">
        <v>0</v>
      </c>
      <c r="I64" s="11">
        <v>0</v>
      </c>
      <c r="J64" s="21"/>
      <c r="K64" s="26">
        <v>50000</v>
      </c>
      <c r="L64" s="12">
        <v>50000</v>
      </c>
    </row>
    <row r="65" spans="1:12" x14ac:dyDescent="0.25">
      <c r="B65" s="8" t="s">
        <v>108</v>
      </c>
      <c r="C65" s="45" t="s">
        <v>109</v>
      </c>
      <c r="D65" s="45"/>
      <c r="E65" s="45"/>
      <c r="F65" s="45"/>
      <c r="G65" s="45"/>
      <c r="H65" s="10">
        <v>0</v>
      </c>
      <c r="I65" s="11">
        <v>0</v>
      </c>
      <c r="J65" s="21"/>
      <c r="K65" s="26">
        <v>8500</v>
      </c>
      <c r="L65" s="12">
        <v>8500</v>
      </c>
    </row>
    <row r="66" spans="1:12" ht="15.95" customHeight="1" x14ac:dyDescent="0.25">
      <c r="A66" s="43" t="s">
        <v>32</v>
      </c>
      <c r="B66" s="44"/>
      <c r="C66" s="44"/>
      <c r="D66" s="44"/>
      <c r="E66" s="44"/>
      <c r="F66" s="44"/>
      <c r="G66" s="44"/>
      <c r="H66" s="13">
        <v>36461000</v>
      </c>
      <c r="I66" s="14">
        <f>SUM(I28:I65)</f>
        <v>795000</v>
      </c>
      <c r="J66" s="14">
        <f>SUM(J28:J65)</f>
        <v>30000</v>
      </c>
      <c r="K66" s="27">
        <f>SUM(K28:K65)</f>
        <v>3388500</v>
      </c>
      <c r="L66" s="35">
        <f>SUM(L28:L65)</f>
        <v>40674500</v>
      </c>
    </row>
    <row r="67" spans="1:12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5.95" customHeight="1" x14ac:dyDescent="0.25">
      <c r="A68" s="41" t="s">
        <v>110</v>
      </c>
      <c r="B68" s="42"/>
      <c r="C68" s="42"/>
      <c r="D68" s="42"/>
      <c r="E68" s="42"/>
      <c r="F68" s="42"/>
      <c r="G68" s="42"/>
      <c r="H68" s="16">
        <v>36461000</v>
      </c>
      <c r="I68" s="17">
        <f>I66</f>
        <v>795000</v>
      </c>
      <c r="J68" s="23">
        <f>J66</f>
        <v>30000</v>
      </c>
      <c r="K68" s="28">
        <f>K66</f>
        <v>3388500</v>
      </c>
      <c r="L68" s="18">
        <f>L66</f>
        <v>40674500</v>
      </c>
    </row>
    <row r="69" spans="1:12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48" customHeight="1" x14ac:dyDescent="0.25">
      <c r="A70" s="49" t="s">
        <v>111</v>
      </c>
      <c r="B70" s="50"/>
      <c r="C70" s="50"/>
      <c r="D70" s="50"/>
      <c r="E70" s="50"/>
      <c r="F70" s="50"/>
      <c r="G70" s="50"/>
      <c r="H70" s="4" t="s">
        <v>686</v>
      </c>
      <c r="I70" s="5" t="s">
        <v>683</v>
      </c>
      <c r="J70" s="20" t="s">
        <v>684</v>
      </c>
      <c r="K70" s="25" t="s">
        <v>682</v>
      </c>
      <c r="L70" s="6" t="s">
        <v>685</v>
      </c>
    </row>
    <row r="71" spans="1:12" x14ac:dyDescent="0.25">
      <c r="B71" s="8" t="s">
        <v>112</v>
      </c>
      <c r="C71" s="45" t="s">
        <v>113</v>
      </c>
      <c r="D71" s="45"/>
      <c r="E71" s="45"/>
      <c r="F71" s="45"/>
      <c r="G71" s="45"/>
      <c r="H71" s="10">
        <v>10000</v>
      </c>
      <c r="I71" s="11">
        <v>0</v>
      </c>
      <c r="J71" s="21"/>
      <c r="K71" s="26"/>
      <c r="L71" s="12">
        <v>10000</v>
      </c>
    </row>
    <row r="72" spans="1:12" ht="15.95" customHeight="1" x14ac:dyDescent="0.25">
      <c r="A72" s="43" t="s">
        <v>32</v>
      </c>
      <c r="B72" s="44"/>
      <c r="C72" s="44"/>
      <c r="D72" s="44"/>
      <c r="E72" s="44"/>
      <c r="F72" s="44"/>
      <c r="G72" s="44"/>
      <c r="H72" s="13">
        <v>10000</v>
      </c>
      <c r="I72" s="14">
        <v>0</v>
      </c>
      <c r="J72" s="14">
        <v>0</v>
      </c>
      <c r="K72" s="27">
        <f>SUM(K71)</f>
        <v>0</v>
      </c>
      <c r="L72" s="15">
        <v>10000</v>
      </c>
    </row>
    <row r="73" spans="1:12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5.95" customHeight="1" x14ac:dyDescent="0.25">
      <c r="A74" s="41" t="s">
        <v>114</v>
      </c>
      <c r="B74" s="42"/>
      <c r="C74" s="42"/>
      <c r="D74" s="42"/>
      <c r="E74" s="42"/>
      <c r="F74" s="42"/>
      <c r="G74" s="42"/>
      <c r="H74" s="16">
        <v>10000</v>
      </c>
      <c r="I74" s="17">
        <v>0</v>
      </c>
      <c r="J74" s="23">
        <f>J72</f>
        <v>0</v>
      </c>
      <c r="K74" s="28">
        <f>K72</f>
        <v>0</v>
      </c>
      <c r="L74" s="18">
        <v>10000</v>
      </c>
    </row>
    <row r="75" spans="1:12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48" customHeight="1" x14ac:dyDescent="0.25">
      <c r="A76" s="49" t="s">
        <v>115</v>
      </c>
      <c r="B76" s="50"/>
      <c r="C76" s="50"/>
      <c r="D76" s="50"/>
      <c r="E76" s="50"/>
      <c r="F76" s="50"/>
      <c r="G76" s="50"/>
      <c r="H76" s="4" t="s">
        <v>686</v>
      </c>
      <c r="I76" s="5" t="s">
        <v>683</v>
      </c>
      <c r="J76" s="20" t="s">
        <v>684</v>
      </c>
      <c r="K76" s="25" t="s">
        <v>682</v>
      </c>
      <c r="L76" s="6" t="s">
        <v>685</v>
      </c>
    </row>
    <row r="77" spans="1:12" x14ac:dyDescent="0.25">
      <c r="B77" s="9" t="s">
        <v>116</v>
      </c>
      <c r="C77" s="48" t="s">
        <v>117</v>
      </c>
      <c r="D77" s="48"/>
      <c r="E77" s="48"/>
      <c r="F77" s="48"/>
      <c r="G77" s="48"/>
      <c r="H77" s="10">
        <v>0</v>
      </c>
      <c r="I77" s="11">
        <v>0</v>
      </c>
      <c r="J77" s="21"/>
      <c r="K77" s="26">
        <v>502000</v>
      </c>
      <c r="L77" s="12">
        <v>502000</v>
      </c>
    </row>
    <row r="78" spans="1:12" x14ac:dyDescent="0.25">
      <c r="B78" s="9" t="s">
        <v>118</v>
      </c>
      <c r="C78" s="48" t="s">
        <v>119</v>
      </c>
      <c r="D78" s="48"/>
      <c r="E78" s="48"/>
      <c r="F78" s="48"/>
      <c r="G78" s="48"/>
      <c r="H78" s="10">
        <v>7538000</v>
      </c>
      <c r="I78" s="11">
        <v>0</v>
      </c>
      <c r="J78" s="21"/>
      <c r="K78" s="26"/>
      <c r="L78" s="12">
        <v>7538000</v>
      </c>
    </row>
    <row r="79" spans="1:12" x14ac:dyDescent="0.25">
      <c r="B79" s="9" t="s">
        <v>120</v>
      </c>
      <c r="C79" s="48" t="s">
        <v>121</v>
      </c>
      <c r="D79" s="48"/>
      <c r="E79" s="48"/>
      <c r="F79" s="48"/>
      <c r="G79" s="48"/>
      <c r="H79" s="10">
        <v>140000</v>
      </c>
      <c r="I79" s="11">
        <v>0</v>
      </c>
      <c r="J79" s="21"/>
      <c r="K79" s="26"/>
      <c r="L79" s="12">
        <v>140000</v>
      </c>
    </row>
    <row r="80" spans="1:12" x14ac:dyDescent="0.25">
      <c r="B80" s="9" t="s">
        <v>122</v>
      </c>
      <c r="C80" s="48" t="s">
        <v>123</v>
      </c>
      <c r="D80" s="48"/>
      <c r="E80" s="48"/>
      <c r="F80" s="48"/>
      <c r="G80" s="48"/>
      <c r="H80" s="10">
        <v>0</v>
      </c>
      <c r="I80" s="11">
        <v>169000</v>
      </c>
      <c r="J80" s="21"/>
      <c r="K80" s="26"/>
      <c r="L80" s="12">
        <v>169000</v>
      </c>
    </row>
    <row r="81" spans="1:12" x14ac:dyDescent="0.25">
      <c r="B81" s="9" t="s">
        <v>124</v>
      </c>
      <c r="C81" s="48" t="s">
        <v>125</v>
      </c>
      <c r="D81" s="48"/>
      <c r="E81" s="48"/>
      <c r="F81" s="48"/>
      <c r="G81" s="48"/>
      <c r="H81" s="10">
        <v>0</v>
      </c>
      <c r="I81" s="11">
        <v>1155000</v>
      </c>
      <c r="J81" s="21"/>
      <c r="K81" s="26"/>
      <c r="L81" s="12">
        <v>1155000</v>
      </c>
    </row>
    <row r="82" spans="1:12" x14ac:dyDescent="0.25">
      <c r="B82" s="9" t="s">
        <v>126</v>
      </c>
      <c r="C82" s="48" t="s">
        <v>127</v>
      </c>
      <c r="D82" s="48"/>
      <c r="E82" s="48"/>
      <c r="F82" s="48"/>
      <c r="G82" s="48"/>
      <c r="H82" s="10">
        <v>0</v>
      </c>
      <c r="I82" s="11">
        <v>0</v>
      </c>
      <c r="J82" s="21"/>
      <c r="K82" s="26">
        <v>651000</v>
      </c>
      <c r="L82" s="12">
        <v>651000</v>
      </c>
    </row>
    <row r="83" spans="1:12" x14ac:dyDescent="0.25">
      <c r="B83" s="9" t="s">
        <v>128</v>
      </c>
      <c r="C83" s="48" t="s">
        <v>129</v>
      </c>
      <c r="D83" s="48"/>
      <c r="E83" s="48"/>
      <c r="F83" s="48"/>
      <c r="G83" s="48"/>
      <c r="H83" s="10">
        <v>0</v>
      </c>
      <c r="I83" s="11">
        <v>0</v>
      </c>
      <c r="J83" s="21"/>
      <c r="K83" s="26">
        <v>23000</v>
      </c>
      <c r="L83" s="12">
        <v>23000</v>
      </c>
    </row>
    <row r="84" spans="1:12" x14ac:dyDescent="0.25">
      <c r="B84" s="9" t="s">
        <v>130</v>
      </c>
      <c r="C84" s="48" t="s">
        <v>131</v>
      </c>
      <c r="D84" s="48"/>
      <c r="E84" s="48"/>
      <c r="F84" s="48"/>
      <c r="G84" s="48"/>
      <c r="H84" s="10">
        <v>0</v>
      </c>
      <c r="I84" s="11">
        <v>0</v>
      </c>
      <c r="J84" s="21"/>
      <c r="K84" s="26">
        <v>50000</v>
      </c>
      <c r="L84" s="12">
        <v>50000</v>
      </c>
    </row>
    <row r="85" spans="1:12" x14ac:dyDescent="0.25">
      <c r="B85" s="8" t="s">
        <v>132</v>
      </c>
      <c r="C85" s="45" t="s">
        <v>133</v>
      </c>
      <c r="D85" s="45"/>
      <c r="E85" s="45"/>
      <c r="F85" s="45"/>
      <c r="G85" s="45"/>
      <c r="H85" s="10">
        <v>1800000</v>
      </c>
      <c r="I85" s="11">
        <v>0</v>
      </c>
      <c r="J85" s="21"/>
      <c r="K85" s="26"/>
      <c r="L85" s="12">
        <v>1800000</v>
      </c>
    </row>
    <row r="86" spans="1:12" ht="15.95" customHeight="1" x14ac:dyDescent="0.25">
      <c r="A86" s="43" t="s">
        <v>32</v>
      </c>
      <c r="B86" s="44"/>
      <c r="C86" s="44"/>
      <c r="D86" s="44"/>
      <c r="E86" s="44"/>
      <c r="F86" s="44"/>
      <c r="G86" s="44"/>
      <c r="H86" s="13">
        <v>9478000</v>
      </c>
      <c r="I86" s="14">
        <f>SUM(I77:I85)</f>
        <v>1324000</v>
      </c>
      <c r="J86" s="14">
        <f t="shared" ref="J86:K86" si="0">SUM(J77:J85)</f>
        <v>0</v>
      </c>
      <c r="K86" s="30">
        <f t="shared" si="0"/>
        <v>1226000</v>
      </c>
      <c r="L86" s="15">
        <f>SUM(L77:L85)</f>
        <v>12028000</v>
      </c>
    </row>
    <row r="87" spans="1:12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5.95" customHeight="1" x14ac:dyDescent="0.25">
      <c r="A88" s="41" t="s">
        <v>134</v>
      </c>
      <c r="B88" s="42"/>
      <c r="C88" s="42"/>
      <c r="D88" s="42"/>
      <c r="E88" s="42"/>
      <c r="F88" s="42"/>
      <c r="G88" s="42"/>
      <c r="H88" s="16">
        <v>9478000</v>
      </c>
      <c r="I88" s="17">
        <f>I86</f>
        <v>1324000</v>
      </c>
      <c r="J88" s="17">
        <f t="shared" ref="J88:K88" si="1">J86</f>
        <v>0</v>
      </c>
      <c r="K88" s="31">
        <f t="shared" si="1"/>
        <v>1226000</v>
      </c>
      <c r="L88" s="18">
        <v>12028000</v>
      </c>
    </row>
    <row r="89" spans="1:12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8" customHeight="1" x14ac:dyDescent="0.25">
      <c r="A90" s="41" t="s">
        <v>135</v>
      </c>
      <c r="B90" s="42"/>
      <c r="C90" s="42"/>
      <c r="D90" s="42"/>
      <c r="E90" s="42"/>
      <c r="F90" s="42"/>
      <c r="G90" s="42"/>
      <c r="H90" s="16">
        <v>179222000</v>
      </c>
      <c r="I90" s="17">
        <f>I88+I74+I68+I25</f>
        <v>2119000</v>
      </c>
      <c r="J90" s="17">
        <f t="shared" ref="J90:K90" si="2">J88+J74+J68+J25</f>
        <v>30000</v>
      </c>
      <c r="K90" s="31">
        <f t="shared" si="2"/>
        <v>5235500</v>
      </c>
      <c r="L90" s="34">
        <f>L88+L74+L68+L25</f>
        <v>186606500</v>
      </c>
    </row>
    <row r="91" spans="1:12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26.1" customHeight="1" x14ac:dyDescent="0.25">
      <c r="A92" s="51" t="s">
        <v>136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ht="48" customHeight="1" x14ac:dyDescent="0.25">
      <c r="A93" s="49" t="s">
        <v>137</v>
      </c>
      <c r="B93" s="50"/>
      <c r="C93" s="50"/>
      <c r="D93" s="50"/>
      <c r="E93" s="50"/>
      <c r="F93" s="50"/>
      <c r="G93" s="50"/>
      <c r="H93" s="4" t="s">
        <v>686</v>
      </c>
      <c r="I93" s="5" t="s">
        <v>683</v>
      </c>
      <c r="J93" s="20" t="s">
        <v>684</v>
      </c>
      <c r="K93" s="25" t="s">
        <v>682</v>
      </c>
      <c r="L93" s="6" t="s">
        <v>685</v>
      </c>
    </row>
    <row r="94" spans="1:12" ht="24" x14ac:dyDescent="0.25">
      <c r="A94" s="7" t="s">
        <v>3</v>
      </c>
      <c r="B94" s="46" t="s">
        <v>4</v>
      </c>
      <c r="C94" s="46"/>
      <c r="D94" s="46"/>
      <c r="E94" s="46"/>
      <c r="F94" s="46"/>
      <c r="G94" s="46"/>
      <c r="H94" s="46"/>
      <c r="I94" s="46"/>
      <c r="J94" s="44"/>
      <c r="K94" s="44"/>
      <c r="L94" s="47"/>
    </row>
    <row r="95" spans="1:12" x14ac:dyDescent="0.25">
      <c r="A95" s="7" t="s">
        <v>138</v>
      </c>
      <c r="B95" s="46" t="s">
        <v>139</v>
      </c>
      <c r="C95" s="46"/>
      <c r="D95" s="46"/>
      <c r="E95" s="46"/>
      <c r="F95" s="46"/>
      <c r="G95" s="46"/>
      <c r="H95" s="46"/>
      <c r="I95" s="46"/>
      <c r="J95" s="44"/>
      <c r="K95" s="44"/>
      <c r="L95" s="47"/>
    </row>
    <row r="96" spans="1:12" x14ac:dyDescent="0.25">
      <c r="B96" s="8" t="s">
        <v>140</v>
      </c>
      <c r="C96" s="45" t="s">
        <v>141</v>
      </c>
      <c r="D96" s="45"/>
      <c r="E96" s="45"/>
      <c r="F96" s="45"/>
      <c r="G96" s="45"/>
      <c r="H96" s="10">
        <v>940500</v>
      </c>
      <c r="I96" s="11">
        <v>0</v>
      </c>
      <c r="J96" s="21"/>
      <c r="K96" s="26">
        <v>1210000</v>
      </c>
      <c r="L96" s="12">
        <v>2150500</v>
      </c>
    </row>
    <row r="97" spans="1:12" ht="15.95" customHeight="1" x14ac:dyDescent="0.25">
      <c r="A97" s="43" t="s">
        <v>142</v>
      </c>
      <c r="B97" s="44"/>
      <c r="C97" s="44"/>
      <c r="D97" s="44"/>
      <c r="E97" s="44"/>
      <c r="F97" s="44"/>
      <c r="G97" s="44"/>
      <c r="H97" s="13">
        <v>940500</v>
      </c>
      <c r="I97" s="14">
        <v>0</v>
      </c>
      <c r="J97" s="22"/>
      <c r="K97" s="27">
        <f>K96</f>
        <v>1210000</v>
      </c>
      <c r="L97" s="15">
        <v>2150500</v>
      </c>
    </row>
    <row r="98" spans="1:12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x14ac:dyDescent="0.25">
      <c r="A99" s="7" t="s">
        <v>143</v>
      </c>
      <c r="B99" s="46" t="s">
        <v>144</v>
      </c>
      <c r="C99" s="46"/>
      <c r="D99" s="46"/>
      <c r="E99" s="46"/>
      <c r="F99" s="46"/>
      <c r="G99" s="46"/>
      <c r="H99" s="46"/>
      <c r="I99" s="46"/>
      <c r="J99" s="44"/>
      <c r="K99" s="44"/>
      <c r="L99" s="47"/>
    </row>
    <row r="100" spans="1:12" x14ac:dyDescent="0.25">
      <c r="B100" s="8" t="s">
        <v>145</v>
      </c>
      <c r="C100" s="45" t="s">
        <v>146</v>
      </c>
      <c r="D100" s="45"/>
      <c r="E100" s="45"/>
      <c r="F100" s="45"/>
      <c r="G100" s="45"/>
      <c r="H100" s="10">
        <v>142500</v>
      </c>
      <c r="I100" s="11">
        <v>0</v>
      </c>
      <c r="J100" s="21"/>
      <c r="K100" s="26"/>
      <c r="L100" s="12">
        <v>142500</v>
      </c>
    </row>
    <row r="101" spans="1:12" ht="15.95" customHeight="1" x14ac:dyDescent="0.25">
      <c r="A101" s="43" t="s">
        <v>147</v>
      </c>
      <c r="B101" s="44"/>
      <c r="C101" s="44"/>
      <c r="D101" s="44"/>
      <c r="E101" s="44"/>
      <c r="F101" s="44"/>
      <c r="G101" s="44"/>
      <c r="H101" s="13">
        <v>142500</v>
      </c>
      <c r="I101" s="14">
        <v>0</v>
      </c>
      <c r="J101" s="22"/>
      <c r="K101" s="27"/>
      <c r="L101" s="15">
        <v>142500</v>
      </c>
    </row>
    <row r="102" spans="1:12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x14ac:dyDescent="0.25">
      <c r="A103" s="7" t="s">
        <v>148</v>
      </c>
      <c r="B103" s="46" t="s">
        <v>149</v>
      </c>
      <c r="C103" s="46"/>
      <c r="D103" s="46"/>
      <c r="E103" s="46"/>
      <c r="F103" s="46"/>
      <c r="G103" s="46"/>
      <c r="H103" s="46"/>
      <c r="I103" s="46"/>
      <c r="J103" s="44"/>
      <c r="K103" s="44"/>
      <c r="L103" s="47"/>
    </row>
    <row r="104" spans="1:12" x14ac:dyDescent="0.25">
      <c r="B104" s="8" t="s">
        <v>150</v>
      </c>
      <c r="C104" s="45" t="s">
        <v>151</v>
      </c>
      <c r="D104" s="45"/>
      <c r="E104" s="45"/>
      <c r="F104" s="45"/>
      <c r="G104" s="45"/>
      <c r="H104" s="10">
        <v>1220000</v>
      </c>
      <c r="I104" s="11">
        <v>0</v>
      </c>
      <c r="J104" s="21"/>
      <c r="K104" s="26">
        <v>-29000</v>
      </c>
      <c r="L104" s="12">
        <v>1191000</v>
      </c>
    </row>
    <row r="105" spans="1:12" ht="15.95" customHeight="1" x14ac:dyDescent="0.25">
      <c r="A105" s="43" t="s">
        <v>152</v>
      </c>
      <c r="B105" s="44"/>
      <c r="C105" s="44"/>
      <c r="D105" s="44"/>
      <c r="E105" s="44"/>
      <c r="F105" s="44"/>
      <c r="G105" s="44"/>
      <c r="H105" s="13">
        <v>1220000</v>
      </c>
      <c r="I105" s="14">
        <v>0</v>
      </c>
      <c r="J105" s="22"/>
      <c r="K105" s="27">
        <f>K104</f>
        <v>-29000</v>
      </c>
      <c r="L105" s="15">
        <v>1191000</v>
      </c>
    </row>
    <row r="106" spans="1:12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x14ac:dyDescent="0.25">
      <c r="A107" s="7" t="s">
        <v>153</v>
      </c>
      <c r="B107" s="46" t="s">
        <v>154</v>
      </c>
      <c r="C107" s="46"/>
      <c r="D107" s="46"/>
      <c r="E107" s="46"/>
      <c r="F107" s="46"/>
      <c r="G107" s="46"/>
      <c r="H107" s="46"/>
      <c r="I107" s="46"/>
      <c r="J107" s="44"/>
      <c r="K107" s="44"/>
      <c r="L107" s="47"/>
    </row>
    <row r="108" spans="1:12" x14ac:dyDescent="0.25">
      <c r="B108" s="8" t="s">
        <v>155</v>
      </c>
      <c r="C108" s="45" t="s">
        <v>156</v>
      </c>
      <c r="D108" s="45"/>
      <c r="E108" s="45"/>
      <c r="F108" s="45"/>
      <c r="G108" s="45"/>
      <c r="H108" s="10">
        <v>997500</v>
      </c>
      <c r="I108" s="11">
        <v>0</v>
      </c>
      <c r="J108" s="21"/>
      <c r="K108" s="26"/>
      <c r="L108" s="12">
        <v>997500</v>
      </c>
    </row>
    <row r="109" spans="1:12" ht="15.95" customHeight="1" x14ac:dyDescent="0.25">
      <c r="A109" s="43" t="s">
        <v>157</v>
      </c>
      <c r="B109" s="44"/>
      <c r="C109" s="44"/>
      <c r="D109" s="44"/>
      <c r="E109" s="44"/>
      <c r="F109" s="44"/>
      <c r="G109" s="44"/>
      <c r="H109" s="13">
        <v>997500</v>
      </c>
      <c r="I109" s="14">
        <v>0</v>
      </c>
      <c r="J109" s="22"/>
      <c r="K109" s="27"/>
      <c r="L109" s="15">
        <v>997500</v>
      </c>
    </row>
    <row r="110" spans="1:12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x14ac:dyDescent="0.25">
      <c r="A111" s="7" t="s">
        <v>158</v>
      </c>
      <c r="B111" s="46" t="s">
        <v>159</v>
      </c>
      <c r="C111" s="46"/>
      <c r="D111" s="46"/>
      <c r="E111" s="46"/>
      <c r="F111" s="46"/>
      <c r="G111" s="46"/>
      <c r="H111" s="46"/>
      <c r="I111" s="46"/>
      <c r="J111" s="44"/>
      <c r="K111" s="44"/>
      <c r="L111" s="47"/>
    </row>
    <row r="112" spans="1:12" x14ac:dyDescent="0.25">
      <c r="B112" s="8" t="s">
        <v>160</v>
      </c>
      <c r="C112" s="45" t="s">
        <v>161</v>
      </c>
      <c r="D112" s="45"/>
      <c r="E112" s="45"/>
      <c r="F112" s="45"/>
      <c r="G112" s="45"/>
      <c r="H112" s="10">
        <v>1282500</v>
      </c>
      <c r="I112" s="11">
        <v>0</v>
      </c>
      <c r="J112" s="21"/>
      <c r="K112" s="26"/>
      <c r="L112" s="12">
        <v>1282500</v>
      </c>
    </row>
    <row r="113" spans="1:12" ht="15.95" customHeight="1" x14ac:dyDescent="0.25">
      <c r="A113" s="43" t="s">
        <v>162</v>
      </c>
      <c r="B113" s="44"/>
      <c r="C113" s="44"/>
      <c r="D113" s="44"/>
      <c r="E113" s="44"/>
      <c r="F113" s="44"/>
      <c r="G113" s="44"/>
      <c r="H113" s="13">
        <v>1282500</v>
      </c>
      <c r="I113" s="14">
        <v>0</v>
      </c>
      <c r="J113" s="22"/>
      <c r="K113" s="27"/>
      <c r="L113" s="15">
        <v>1282500</v>
      </c>
    </row>
    <row r="114" spans="1:12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x14ac:dyDescent="0.25">
      <c r="A115" s="7" t="s">
        <v>163</v>
      </c>
      <c r="B115" s="46" t="s">
        <v>164</v>
      </c>
      <c r="C115" s="46"/>
      <c r="D115" s="46"/>
      <c r="E115" s="46"/>
      <c r="F115" s="46"/>
      <c r="G115" s="46"/>
      <c r="H115" s="46"/>
      <c r="I115" s="46"/>
      <c r="J115" s="44"/>
      <c r="K115" s="44"/>
      <c r="L115" s="47"/>
    </row>
    <row r="116" spans="1:12" x14ac:dyDescent="0.25">
      <c r="B116" s="8" t="s">
        <v>165</v>
      </c>
      <c r="C116" s="45" t="s">
        <v>166</v>
      </c>
      <c r="D116" s="45"/>
      <c r="E116" s="45"/>
      <c r="F116" s="45"/>
      <c r="G116" s="45"/>
      <c r="H116" s="10">
        <v>20000</v>
      </c>
      <c r="I116" s="11">
        <v>0</v>
      </c>
      <c r="J116" s="21"/>
      <c r="K116" s="26"/>
      <c r="L116" s="12">
        <v>20000</v>
      </c>
    </row>
    <row r="117" spans="1:12" ht="15.95" customHeight="1" x14ac:dyDescent="0.25">
      <c r="A117" s="43" t="s">
        <v>167</v>
      </c>
      <c r="B117" s="44"/>
      <c r="C117" s="44"/>
      <c r="D117" s="44"/>
      <c r="E117" s="44"/>
      <c r="F117" s="44"/>
      <c r="G117" s="44"/>
      <c r="H117" s="13">
        <v>20000</v>
      </c>
      <c r="I117" s="14">
        <v>0</v>
      </c>
      <c r="J117" s="22"/>
      <c r="K117" s="27"/>
      <c r="L117" s="15">
        <v>20000</v>
      </c>
    </row>
    <row r="118" spans="1:12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x14ac:dyDescent="0.25">
      <c r="A119" s="7" t="s">
        <v>168</v>
      </c>
      <c r="B119" s="46" t="s">
        <v>169</v>
      </c>
      <c r="C119" s="46"/>
      <c r="D119" s="46"/>
      <c r="E119" s="46"/>
      <c r="F119" s="46"/>
      <c r="G119" s="46"/>
      <c r="H119" s="46"/>
      <c r="I119" s="46"/>
      <c r="J119" s="44"/>
      <c r="K119" s="44"/>
      <c r="L119" s="47"/>
    </row>
    <row r="120" spans="1:12" x14ac:dyDescent="0.25">
      <c r="B120" s="9" t="s">
        <v>170</v>
      </c>
      <c r="C120" s="48" t="s">
        <v>171</v>
      </c>
      <c r="D120" s="48"/>
      <c r="E120" s="48"/>
      <c r="F120" s="48"/>
      <c r="G120" s="48"/>
      <c r="H120" s="10">
        <v>746500</v>
      </c>
      <c r="I120" s="11">
        <v>0</v>
      </c>
      <c r="J120" s="21"/>
      <c r="K120" s="26"/>
      <c r="L120" s="12">
        <v>746500</v>
      </c>
    </row>
    <row r="121" spans="1:12" x14ac:dyDescent="0.25">
      <c r="B121" s="8" t="s">
        <v>172</v>
      </c>
      <c r="C121" s="45" t="s">
        <v>173</v>
      </c>
      <c r="D121" s="45"/>
      <c r="E121" s="45"/>
      <c r="F121" s="45"/>
      <c r="G121" s="45"/>
      <c r="H121" s="10">
        <v>20000</v>
      </c>
      <c r="I121" s="11">
        <v>13000</v>
      </c>
      <c r="J121" s="21"/>
      <c r="K121" s="26"/>
      <c r="L121" s="12">
        <v>33000</v>
      </c>
    </row>
    <row r="122" spans="1:12" ht="15.95" customHeight="1" x14ac:dyDescent="0.25">
      <c r="A122" s="43" t="s">
        <v>174</v>
      </c>
      <c r="B122" s="44"/>
      <c r="C122" s="44"/>
      <c r="D122" s="44"/>
      <c r="E122" s="44"/>
      <c r="F122" s="44"/>
      <c r="G122" s="44"/>
      <c r="H122" s="13">
        <v>766500</v>
      </c>
      <c r="I122" s="14">
        <v>13000</v>
      </c>
      <c r="J122" s="22"/>
      <c r="K122" s="27"/>
      <c r="L122" s="15">
        <v>779500</v>
      </c>
    </row>
    <row r="123" spans="1:12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x14ac:dyDescent="0.25">
      <c r="A124" s="7" t="s">
        <v>175</v>
      </c>
      <c r="B124" s="46" t="s">
        <v>176</v>
      </c>
      <c r="C124" s="46"/>
      <c r="D124" s="46"/>
      <c r="E124" s="46"/>
      <c r="F124" s="46"/>
      <c r="G124" s="46"/>
      <c r="H124" s="46"/>
      <c r="I124" s="46"/>
      <c r="J124" s="44"/>
      <c r="K124" s="44"/>
      <c r="L124" s="47"/>
    </row>
    <row r="125" spans="1:12" x14ac:dyDescent="0.25">
      <c r="B125" s="9" t="s">
        <v>177</v>
      </c>
      <c r="C125" s="48" t="s">
        <v>178</v>
      </c>
      <c r="D125" s="48"/>
      <c r="E125" s="48"/>
      <c r="F125" s="48"/>
      <c r="G125" s="48"/>
      <c r="H125" s="10">
        <v>10000</v>
      </c>
      <c r="I125" s="11">
        <v>0</v>
      </c>
      <c r="J125" s="21"/>
      <c r="K125" s="26"/>
      <c r="L125" s="12">
        <v>10000</v>
      </c>
    </row>
    <row r="126" spans="1:12" x14ac:dyDescent="0.25">
      <c r="B126" s="9" t="s">
        <v>179</v>
      </c>
      <c r="C126" s="48" t="s">
        <v>180</v>
      </c>
      <c r="D126" s="48"/>
      <c r="E126" s="48"/>
      <c r="F126" s="48"/>
      <c r="G126" s="48"/>
      <c r="H126" s="10">
        <v>10000</v>
      </c>
      <c r="I126" s="11">
        <v>0</v>
      </c>
      <c r="J126" s="21"/>
      <c r="K126" s="26"/>
      <c r="L126" s="12">
        <v>10000</v>
      </c>
    </row>
    <row r="127" spans="1:12" x14ac:dyDescent="0.25">
      <c r="B127" s="9" t="s">
        <v>181</v>
      </c>
      <c r="C127" s="48" t="s">
        <v>182</v>
      </c>
      <c r="D127" s="48"/>
      <c r="E127" s="48"/>
      <c r="F127" s="48"/>
      <c r="G127" s="48"/>
      <c r="H127" s="10">
        <v>285000</v>
      </c>
      <c r="I127" s="11">
        <v>0</v>
      </c>
      <c r="J127" s="21"/>
      <c r="K127" s="26"/>
      <c r="L127" s="12">
        <v>285000</v>
      </c>
    </row>
    <row r="128" spans="1:12" x14ac:dyDescent="0.25">
      <c r="B128" s="8" t="s">
        <v>183</v>
      </c>
      <c r="C128" s="45" t="s">
        <v>184</v>
      </c>
      <c r="D128" s="45"/>
      <c r="E128" s="45"/>
      <c r="F128" s="45"/>
      <c r="G128" s="45"/>
      <c r="H128" s="10">
        <v>0</v>
      </c>
      <c r="I128" s="11">
        <v>0</v>
      </c>
      <c r="J128" s="21"/>
      <c r="K128" s="26">
        <v>667000</v>
      </c>
      <c r="L128" s="12">
        <v>667000</v>
      </c>
    </row>
    <row r="129" spans="1:12" ht="15.95" customHeight="1" x14ac:dyDescent="0.25">
      <c r="A129" s="43" t="s">
        <v>185</v>
      </c>
      <c r="B129" s="44"/>
      <c r="C129" s="44"/>
      <c r="D129" s="44"/>
      <c r="E129" s="44"/>
      <c r="F129" s="44"/>
      <c r="G129" s="44"/>
      <c r="H129" s="13">
        <v>305000</v>
      </c>
      <c r="I129" s="14">
        <f>SUM(I125:I128)</f>
        <v>0</v>
      </c>
      <c r="J129" s="22"/>
      <c r="K129" s="27">
        <f>SUM(K125:K128)</f>
        <v>667000</v>
      </c>
      <c r="L129" s="15">
        <v>972000</v>
      </c>
    </row>
    <row r="130" spans="1:12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x14ac:dyDescent="0.25">
      <c r="A131" s="7" t="s">
        <v>186</v>
      </c>
      <c r="B131" s="46" t="s">
        <v>187</v>
      </c>
      <c r="C131" s="46"/>
      <c r="D131" s="46"/>
      <c r="E131" s="46"/>
      <c r="F131" s="46"/>
      <c r="G131" s="46"/>
      <c r="H131" s="46"/>
      <c r="I131" s="46"/>
      <c r="J131" s="44"/>
      <c r="K131" s="44"/>
      <c r="L131" s="47"/>
    </row>
    <row r="132" spans="1:12" x14ac:dyDescent="0.25">
      <c r="B132" s="9" t="s">
        <v>188</v>
      </c>
      <c r="C132" s="48" t="s">
        <v>189</v>
      </c>
      <c r="D132" s="48"/>
      <c r="E132" s="48"/>
      <c r="F132" s="48"/>
      <c r="G132" s="48"/>
      <c r="H132" s="10">
        <v>25000</v>
      </c>
      <c r="I132" s="11">
        <v>0</v>
      </c>
      <c r="J132" s="21"/>
      <c r="K132" s="26"/>
      <c r="L132" s="12">
        <v>25000</v>
      </c>
    </row>
    <row r="133" spans="1:12" x14ac:dyDescent="0.25">
      <c r="B133" s="9" t="s">
        <v>190</v>
      </c>
      <c r="C133" s="48" t="s">
        <v>187</v>
      </c>
      <c r="D133" s="48"/>
      <c r="E133" s="48"/>
      <c r="F133" s="48"/>
      <c r="G133" s="48"/>
      <c r="H133" s="10">
        <v>100000</v>
      </c>
      <c r="I133" s="11">
        <v>0</v>
      </c>
      <c r="J133" s="21"/>
      <c r="K133" s="26"/>
      <c r="L133" s="12">
        <v>100000</v>
      </c>
    </row>
    <row r="134" spans="1:12" x14ac:dyDescent="0.25">
      <c r="B134" s="8" t="s">
        <v>191</v>
      </c>
      <c r="C134" s="45" t="s">
        <v>192</v>
      </c>
      <c r="D134" s="45"/>
      <c r="E134" s="45"/>
      <c r="F134" s="45"/>
      <c r="G134" s="45"/>
      <c r="H134" s="10">
        <v>285000</v>
      </c>
      <c r="I134" s="11">
        <v>0</v>
      </c>
      <c r="J134" s="21"/>
      <c r="K134" s="26"/>
      <c r="L134" s="12">
        <v>285000</v>
      </c>
    </row>
    <row r="135" spans="1:12" ht="15.95" customHeight="1" x14ac:dyDescent="0.25">
      <c r="A135" s="43" t="s">
        <v>193</v>
      </c>
      <c r="B135" s="44"/>
      <c r="C135" s="44"/>
      <c r="D135" s="44"/>
      <c r="E135" s="44"/>
      <c r="F135" s="44"/>
      <c r="G135" s="44"/>
      <c r="H135" s="13">
        <v>410000</v>
      </c>
      <c r="I135" s="14">
        <v>0</v>
      </c>
      <c r="J135" s="22"/>
      <c r="K135" s="27"/>
      <c r="L135" s="15">
        <v>410000</v>
      </c>
    </row>
    <row r="136" spans="1:12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x14ac:dyDescent="0.25">
      <c r="A137" s="7" t="s">
        <v>194</v>
      </c>
      <c r="B137" s="46" t="s">
        <v>195</v>
      </c>
      <c r="C137" s="46"/>
      <c r="D137" s="46"/>
      <c r="E137" s="46"/>
      <c r="F137" s="46"/>
      <c r="G137" s="46"/>
      <c r="H137" s="46"/>
      <c r="I137" s="46"/>
      <c r="J137" s="44"/>
      <c r="K137" s="44"/>
      <c r="L137" s="47"/>
    </row>
    <row r="138" spans="1:12" x14ac:dyDescent="0.25">
      <c r="B138" s="9" t="s">
        <v>196</v>
      </c>
      <c r="C138" s="48" t="s">
        <v>197</v>
      </c>
      <c r="D138" s="48"/>
      <c r="E138" s="48"/>
      <c r="F138" s="48"/>
      <c r="G138" s="48"/>
      <c r="H138" s="10">
        <v>1420000</v>
      </c>
      <c r="I138" s="11">
        <v>753000</v>
      </c>
      <c r="J138" s="21"/>
      <c r="K138" s="26"/>
      <c r="L138" s="12">
        <v>2173000</v>
      </c>
    </row>
    <row r="139" spans="1:12" x14ac:dyDescent="0.25">
      <c r="B139" s="8" t="s">
        <v>198</v>
      </c>
      <c r="C139" s="45" t="s">
        <v>199</v>
      </c>
      <c r="D139" s="45"/>
      <c r="E139" s="45"/>
      <c r="F139" s="45"/>
      <c r="G139" s="45"/>
      <c r="H139" s="10">
        <v>956000</v>
      </c>
      <c r="I139" s="11">
        <v>58000</v>
      </c>
      <c r="J139" s="21"/>
      <c r="K139" s="26"/>
      <c r="L139" s="12">
        <v>1014000</v>
      </c>
    </row>
    <row r="140" spans="1:12" ht="15.95" customHeight="1" x14ac:dyDescent="0.25">
      <c r="A140" s="43" t="s">
        <v>200</v>
      </c>
      <c r="B140" s="44"/>
      <c r="C140" s="44"/>
      <c r="D140" s="44"/>
      <c r="E140" s="44"/>
      <c r="F140" s="44"/>
      <c r="G140" s="44"/>
      <c r="H140" s="13">
        <v>2376000</v>
      </c>
      <c r="I140" s="14">
        <v>811000</v>
      </c>
      <c r="J140" s="22"/>
      <c r="K140" s="27"/>
      <c r="L140" s="15">
        <v>3187000</v>
      </c>
    </row>
    <row r="141" spans="1:12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25">
      <c r="A142" s="7" t="s">
        <v>201</v>
      </c>
      <c r="B142" s="46" t="s">
        <v>202</v>
      </c>
      <c r="C142" s="46"/>
      <c r="D142" s="46"/>
      <c r="E142" s="46"/>
      <c r="F142" s="46"/>
      <c r="G142" s="46"/>
      <c r="H142" s="46"/>
      <c r="I142" s="46"/>
      <c r="J142" s="44"/>
      <c r="K142" s="44"/>
      <c r="L142" s="47"/>
    </row>
    <row r="143" spans="1:12" x14ac:dyDescent="0.25">
      <c r="B143" s="9" t="s">
        <v>203</v>
      </c>
      <c r="C143" s="48" t="s">
        <v>204</v>
      </c>
      <c r="D143" s="48"/>
      <c r="E143" s="48"/>
      <c r="F143" s="48"/>
      <c r="G143" s="48"/>
      <c r="H143" s="10">
        <v>3680000</v>
      </c>
      <c r="I143" s="11">
        <v>670000</v>
      </c>
      <c r="J143" s="21"/>
      <c r="K143" s="26"/>
      <c r="L143" s="12">
        <v>4350000</v>
      </c>
    </row>
    <row r="144" spans="1:12" x14ac:dyDescent="0.25">
      <c r="B144" s="9" t="s">
        <v>205</v>
      </c>
      <c r="C144" s="48" t="s">
        <v>206</v>
      </c>
      <c r="D144" s="48"/>
      <c r="E144" s="48"/>
      <c r="F144" s="48"/>
      <c r="G144" s="48"/>
      <c r="H144" s="10">
        <v>3995000</v>
      </c>
      <c r="I144" s="11">
        <v>326000</v>
      </c>
      <c r="J144" s="21"/>
      <c r="K144" s="26"/>
      <c r="L144" s="12">
        <v>4321000</v>
      </c>
    </row>
    <row r="145" spans="1:12" x14ac:dyDescent="0.25">
      <c r="B145" s="9" t="s">
        <v>207</v>
      </c>
      <c r="C145" s="48" t="s">
        <v>208</v>
      </c>
      <c r="D145" s="48"/>
      <c r="E145" s="48"/>
      <c r="F145" s="48"/>
      <c r="G145" s="48"/>
      <c r="H145" s="10">
        <v>20000</v>
      </c>
      <c r="I145" s="11">
        <v>0</v>
      </c>
      <c r="J145" s="21"/>
      <c r="K145" s="26"/>
      <c r="L145" s="12">
        <v>20000</v>
      </c>
    </row>
    <row r="146" spans="1:12" x14ac:dyDescent="0.25">
      <c r="B146" s="9" t="s">
        <v>209</v>
      </c>
      <c r="C146" s="48" t="s">
        <v>210</v>
      </c>
      <c r="D146" s="48"/>
      <c r="E146" s="48"/>
      <c r="F146" s="48"/>
      <c r="G146" s="48"/>
      <c r="H146" s="10">
        <v>10000</v>
      </c>
      <c r="I146" s="11">
        <v>0</v>
      </c>
      <c r="J146" s="21"/>
      <c r="K146" s="26"/>
      <c r="L146" s="12">
        <v>10000</v>
      </c>
    </row>
    <row r="147" spans="1:12" x14ac:dyDescent="0.25">
      <c r="B147" s="9" t="s">
        <v>211</v>
      </c>
      <c r="C147" s="48" t="s">
        <v>212</v>
      </c>
      <c r="D147" s="48"/>
      <c r="E147" s="48"/>
      <c r="F147" s="48"/>
      <c r="G147" s="48"/>
      <c r="H147" s="10">
        <v>0</v>
      </c>
      <c r="I147" s="11">
        <v>338000</v>
      </c>
      <c r="J147" s="21"/>
      <c r="K147" s="26"/>
      <c r="L147" s="12">
        <v>338000</v>
      </c>
    </row>
    <row r="148" spans="1:12" x14ac:dyDescent="0.25">
      <c r="B148" s="8" t="s">
        <v>213</v>
      </c>
      <c r="C148" s="45" t="s">
        <v>214</v>
      </c>
      <c r="D148" s="45"/>
      <c r="E148" s="45"/>
      <c r="F148" s="45"/>
      <c r="G148" s="45"/>
      <c r="H148" s="10">
        <v>0</v>
      </c>
      <c r="I148" s="11">
        <v>24000</v>
      </c>
      <c r="J148" s="21"/>
      <c r="K148" s="26"/>
      <c r="L148" s="12">
        <v>24000</v>
      </c>
    </row>
    <row r="149" spans="1:12" ht="15.95" customHeight="1" x14ac:dyDescent="0.25">
      <c r="A149" s="43" t="s">
        <v>215</v>
      </c>
      <c r="B149" s="44"/>
      <c r="C149" s="44"/>
      <c r="D149" s="44"/>
      <c r="E149" s="44"/>
      <c r="F149" s="44"/>
      <c r="G149" s="44"/>
      <c r="H149" s="13">
        <v>7705000</v>
      </c>
      <c r="I149" s="14">
        <v>1358000</v>
      </c>
      <c r="J149" s="22"/>
      <c r="K149" s="27"/>
      <c r="L149" s="15">
        <v>9063000</v>
      </c>
    </row>
    <row r="150" spans="1:12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x14ac:dyDescent="0.25">
      <c r="A151" s="7" t="s">
        <v>216</v>
      </c>
      <c r="B151" s="46" t="s">
        <v>217</v>
      </c>
      <c r="C151" s="46"/>
      <c r="D151" s="46"/>
      <c r="E151" s="46"/>
      <c r="F151" s="46"/>
      <c r="G151" s="46"/>
      <c r="H151" s="46"/>
      <c r="I151" s="46"/>
      <c r="J151" s="44"/>
      <c r="K151" s="44"/>
      <c r="L151" s="47"/>
    </row>
    <row r="152" spans="1:12" x14ac:dyDescent="0.25">
      <c r="B152" s="8" t="s">
        <v>218</v>
      </c>
      <c r="C152" s="45" t="s">
        <v>219</v>
      </c>
      <c r="D152" s="45"/>
      <c r="E152" s="45"/>
      <c r="F152" s="45"/>
      <c r="G152" s="45"/>
      <c r="H152" s="10">
        <v>500000</v>
      </c>
      <c r="I152" s="11">
        <v>0</v>
      </c>
      <c r="J152" s="21"/>
      <c r="K152" s="26"/>
      <c r="L152" s="12">
        <v>500000</v>
      </c>
    </row>
    <row r="153" spans="1:12" ht="15.95" customHeight="1" x14ac:dyDescent="0.25">
      <c r="A153" s="43" t="s">
        <v>220</v>
      </c>
      <c r="B153" s="44"/>
      <c r="C153" s="44"/>
      <c r="D153" s="44"/>
      <c r="E153" s="44"/>
      <c r="F153" s="44"/>
      <c r="G153" s="44"/>
      <c r="H153" s="13">
        <v>500000</v>
      </c>
      <c r="I153" s="14">
        <v>0</v>
      </c>
      <c r="J153" s="22"/>
      <c r="K153" s="27"/>
      <c r="L153" s="15">
        <v>500000</v>
      </c>
    </row>
    <row r="154" spans="1:12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x14ac:dyDescent="0.25">
      <c r="A155" s="7" t="s">
        <v>221</v>
      </c>
      <c r="B155" s="46" t="s">
        <v>222</v>
      </c>
      <c r="C155" s="46"/>
      <c r="D155" s="46"/>
      <c r="E155" s="46"/>
      <c r="F155" s="46"/>
      <c r="G155" s="46"/>
      <c r="H155" s="46"/>
      <c r="I155" s="46"/>
      <c r="J155" s="44"/>
      <c r="K155" s="44"/>
      <c r="L155" s="47"/>
    </row>
    <row r="156" spans="1:12" x14ac:dyDescent="0.25">
      <c r="B156" s="9" t="s">
        <v>223</v>
      </c>
      <c r="C156" s="48" t="s">
        <v>224</v>
      </c>
      <c r="D156" s="48"/>
      <c r="E156" s="48"/>
      <c r="F156" s="48"/>
      <c r="G156" s="48"/>
      <c r="H156" s="10">
        <v>1588000</v>
      </c>
      <c r="I156" s="11">
        <v>-41000</v>
      </c>
      <c r="J156" s="21"/>
      <c r="K156" s="26"/>
      <c r="L156" s="12">
        <v>1547000</v>
      </c>
    </row>
    <row r="157" spans="1:12" x14ac:dyDescent="0.25">
      <c r="B157" s="8" t="s">
        <v>225</v>
      </c>
      <c r="C157" s="45" t="s">
        <v>226</v>
      </c>
      <c r="D157" s="45"/>
      <c r="E157" s="45"/>
      <c r="F157" s="45"/>
      <c r="G157" s="45"/>
      <c r="H157" s="10">
        <v>593000</v>
      </c>
      <c r="I157" s="11">
        <v>41000</v>
      </c>
      <c r="J157" s="21"/>
      <c r="K157" s="26"/>
      <c r="L157" s="12">
        <v>634000</v>
      </c>
    </row>
    <row r="158" spans="1:12" ht="15.95" customHeight="1" x14ac:dyDescent="0.25">
      <c r="A158" s="43" t="s">
        <v>227</v>
      </c>
      <c r="B158" s="44"/>
      <c r="C158" s="44"/>
      <c r="D158" s="44"/>
      <c r="E158" s="44"/>
      <c r="F158" s="44"/>
      <c r="G158" s="44"/>
      <c r="H158" s="13">
        <v>2181000</v>
      </c>
      <c r="I158" s="14">
        <v>0</v>
      </c>
      <c r="J158" s="22"/>
      <c r="K158" s="27"/>
      <c r="L158" s="15">
        <v>2181000</v>
      </c>
    </row>
    <row r="159" spans="1:12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x14ac:dyDescent="0.25">
      <c r="A160" s="7" t="s">
        <v>228</v>
      </c>
      <c r="B160" s="46" t="s">
        <v>229</v>
      </c>
      <c r="C160" s="46"/>
      <c r="D160" s="46"/>
      <c r="E160" s="46"/>
      <c r="F160" s="46"/>
      <c r="G160" s="46"/>
      <c r="H160" s="46"/>
      <c r="I160" s="46"/>
      <c r="J160" s="44"/>
      <c r="K160" s="44"/>
      <c r="L160" s="47"/>
    </row>
    <row r="161" spans="1:12" x14ac:dyDescent="0.25">
      <c r="B161" s="8" t="s">
        <v>230</v>
      </c>
      <c r="C161" s="45" t="s">
        <v>231</v>
      </c>
      <c r="D161" s="45"/>
      <c r="E161" s="45"/>
      <c r="F161" s="45"/>
      <c r="G161" s="45"/>
      <c r="H161" s="10">
        <v>150000</v>
      </c>
      <c r="I161" s="11">
        <v>0</v>
      </c>
      <c r="J161" s="21"/>
      <c r="K161" s="26">
        <v>65000</v>
      </c>
      <c r="L161" s="12">
        <v>215000</v>
      </c>
    </row>
    <row r="162" spans="1:12" ht="15.95" customHeight="1" x14ac:dyDescent="0.25">
      <c r="A162" s="43" t="s">
        <v>232</v>
      </c>
      <c r="B162" s="44"/>
      <c r="C162" s="44"/>
      <c r="D162" s="44"/>
      <c r="E162" s="44"/>
      <c r="F162" s="44"/>
      <c r="G162" s="44"/>
      <c r="H162" s="13">
        <v>150000</v>
      </c>
      <c r="I162" s="14">
        <v>0</v>
      </c>
      <c r="J162" s="22"/>
      <c r="K162" s="27">
        <f>K161</f>
        <v>65000</v>
      </c>
      <c r="L162" s="15">
        <v>215000</v>
      </c>
    </row>
    <row r="163" spans="1:12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x14ac:dyDescent="0.25">
      <c r="A164" s="7" t="s">
        <v>233</v>
      </c>
      <c r="B164" s="46" t="s">
        <v>234</v>
      </c>
      <c r="C164" s="46"/>
      <c r="D164" s="46"/>
      <c r="E164" s="46"/>
      <c r="F164" s="46"/>
      <c r="G164" s="46"/>
      <c r="H164" s="46"/>
      <c r="I164" s="46"/>
      <c r="J164" s="44"/>
      <c r="K164" s="44"/>
      <c r="L164" s="47"/>
    </row>
    <row r="165" spans="1:12" x14ac:dyDescent="0.25">
      <c r="B165" s="9" t="s">
        <v>235</v>
      </c>
      <c r="C165" s="48" t="s">
        <v>236</v>
      </c>
      <c r="D165" s="48"/>
      <c r="E165" s="48"/>
      <c r="F165" s="48"/>
      <c r="G165" s="48"/>
      <c r="H165" s="10">
        <v>1135000</v>
      </c>
      <c r="I165" s="11">
        <v>0</v>
      </c>
      <c r="J165" s="21"/>
      <c r="K165" s="26">
        <v>15000</v>
      </c>
      <c r="L165" s="12">
        <f>SUM(H165:K165)</f>
        <v>1150000</v>
      </c>
    </row>
    <row r="166" spans="1:12" x14ac:dyDescent="0.25">
      <c r="B166" s="9" t="s">
        <v>237</v>
      </c>
      <c r="C166" s="48" t="s">
        <v>238</v>
      </c>
      <c r="D166" s="48"/>
      <c r="E166" s="48"/>
      <c r="F166" s="48"/>
      <c r="G166" s="48"/>
      <c r="H166" s="10">
        <v>150000</v>
      </c>
      <c r="I166" s="11">
        <v>0</v>
      </c>
      <c r="J166" s="21"/>
      <c r="K166" s="26"/>
      <c r="L166" s="12">
        <v>150000</v>
      </c>
    </row>
    <row r="167" spans="1:12" x14ac:dyDescent="0.25">
      <c r="B167" s="9" t="s">
        <v>239</v>
      </c>
      <c r="C167" s="48" t="s">
        <v>240</v>
      </c>
      <c r="D167" s="48"/>
      <c r="E167" s="48"/>
      <c r="F167" s="48"/>
      <c r="G167" s="48"/>
      <c r="H167" s="10">
        <v>38000</v>
      </c>
      <c r="I167" s="11">
        <v>0</v>
      </c>
      <c r="J167" s="21"/>
      <c r="K167" s="26"/>
      <c r="L167" s="12">
        <v>38000</v>
      </c>
    </row>
    <row r="168" spans="1:12" x14ac:dyDescent="0.25">
      <c r="B168" s="9" t="s">
        <v>241</v>
      </c>
      <c r="C168" s="48" t="s">
        <v>242</v>
      </c>
      <c r="D168" s="48"/>
      <c r="E168" s="48"/>
      <c r="F168" s="48"/>
      <c r="G168" s="48"/>
      <c r="H168" s="10">
        <v>280000</v>
      </c>
      <c r="I168" s="11">
        <v>0</v>
      </c>
      <c r="J168" s="21"/>
      <c r="K168" s="26"/>
      <c r="L168" s="12">
        <v>280000</v>
      </c>
    </row>
    <row r="169" spans="1:12" x14ac:dyDescent="0.25">
      <c r="B169" s="8" t="s">
        <v>243</v>
      </c>
      <c r="C169" s="45" t="s">
        <v>244</v>
      </c>
      <c r="D169" s="45"/>
      <c r="E169" s="45"/>
      <c r="F169" s="45"/>
      <c r="G169" s="45"/>
      <c r="H169" s="10">
        <v>10000</v>
      </c>
      <c r="I169" s="11">
        <v>0</v>
      </c>
      <c r="J169" s="21"/>
      <c r="K169" s="26"/>
      <c r="L169" s="12">
        <v>10000</v>
      </c>
    </row>
    <row r="170" spans="1:12" ht="15.95" customHeight="1" x14ac:dyDescent="0.25">
      <c r="A170" s="43" t="s">
        <v>245</v>
      </c>
      <c r="B170" s="44"/>
      <c r="C170" s="44"/>
      <c r="D170" s="44"/>
      <c r="E170" s="44"/>
      <c r="F170" s="44"/>
      <c r="G170" s="44"/>
      <c r="H170" s="13">
        <v>1613000</v>
      </c>
      <c r="I170" s="14">
        <f>SUM(I165:I169)</f>
        <v>0</v>
      </c>
      <c r="J170" s="22"/>
      <c r="K170" s="27">
        <f>SUM(K165:K169)</f>
        <v>15000</v>
      </c>
      <c r="L170" s="15">
        <f>SUM(L165:L169)</f>
        <v>1628000</v>
      </c>
    </row>
    <row r="171" spans="1:12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x14ac:dyDescent="0.25">
      <c r="A172" s="7" t="s">
        <v>246</v>
      </c>
      <c r="B172" s="46" t="s">
        <v>247</v>
      </c>
      <c r="C172" s="46"/>
      <c r="D172" s="46"/>
      <c r="E172" s="46"/>
      <c r="F172" s="46"/>
      <c r="G172" s="46"/>
      <c r="H172" s="46"/>
      <c r="I172" s="46"/>
      <c r="J172" s="44"/>
      <c r="K172" s="44"/>
      <c r="L172" s="47"/>
    </row>
    <row r="173" spans="1:12" x14ac:dyDescent="0.25">
      <c r="B173" s="9" t="s">
        <v>248</v>
      </c>
      <c r="C173" s="48" t="s">
        <v>249</v>
      </c>
      <c r="D173" s="48"/>
      <c r="E173" s="48"/>
      <c r="F173" s="48"/>
      <c r="G173" s="48"/>
      <c r="H173" s="10">
        <v>142500</v>
      </c>
      <c r="I173" s="11">
        <v>650000</v>
      </c>
      <c r="J173" s="21"/>
      <c r="K173" s="26"/>
      <c r="L173" s="12">
        <v>792500</v>
      </c>
    </row>
    <row r="174" spans="1:12" x14ac:dyDescent="0.25">
      <c r="B174" s="9" t="s">
        <v>250</v>
      </c>
      <c r="C174" s="48" t="s">
        <v>251</v>
      </c>
      <c r="D174" s="48"/>
      <c r="E174" s="48"/>
      <c r="F174" s="48"/>
      <c r="G174" s="48"/>
      <c r="H174" s="10">
        <v>300000</v>
      </c>
      <c r="I174" s="11">
        <v>0</v>
      </c>
      <c r="J174" s="21"/>
      <c r="K174" s="26"/>
      <c r="L174" s="12">
        <v>300000</v>
      </c>
    </row>
    <row r="175" spans="1:12" x14ac:dyDescent="0.25">
      <c r="B175" s="9" t="s">
        <v>252</v>
      </c>
      <c r="C175" s="48" t="s">
        <v>253</v>
      </c>
      <c r="D175" s="48"/>
      <c r="E175" s="48"/>
      <c r="F175" s="48"/>
      <c r="G175" s="48"/>
      <c r="H175" s="10">
        <v>0</v>
      </c>
      <c r="I175" s="11">
        <v>1155000</v>
      </c>
      <c r="J175" s="21"/>
      <c r="K175" s="26">
        <v>-236000</v>
      </c>
      <c r="L175" s="12">
        <f>SUM(H175:K175)</f>
        <v>919000</v>
      </c>
    </row>
    <row r="176" spans="1:12" x14ac:dyDescent="0.25">
      <c r="B176" s="8" t="s">
        <v>254</v>
      </c>
      <c r="C176" s="45" t="s">
        <v>255</v>
      </c>
      <c r="D176" s="45"/>
      <c r="E176" s="45"/>
      <c r="F176" s="45"/>
      <c r="G176" s="45"/>
      <c r="H176" s="10">
        <v>500000</v>
      </c>
      <c r="I176" s="11">
        <v>0</v>
      </c>
      <c r="J176" s="21"/>
      <c r="K176" s="26"/>
      <c r="L176" s="12">
        <v>500000</v>
      </c>
    </row>
    <row r="177" spans="1:12" ht="15.95" customHeight="1" x14ac:dyDescent="0.25">
      <c r="A177" s="43" t="s">
        <v>256</v>
      </c>
      <c r="B177" s="44"/>
      <c r="C177" s="44"/>
      <c r="D177" s="44"/>
      <c r="E177" s="44"/>
      <c r="F177" s="44"/>
      <c r="G177" s="44"/>
      <c r="H177" s="13">
        <v>942500</v>
      </c>
      <c r="I177" s="14">
        <v>1805000</v>
      </c>
      <c r="J177" s="22"/>
      <c r="K177" s="27">
        <f>SUM(K173:K176)</f>
        <v>-236000</v>
      </c>
      <c r="L177" s="15">
        <f>SUM(L173:L176)</f>
        <v>2511500</v>
      </c>
    </row>
    <row r="178" spans="1:12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x14ac:dyDescent="0.25">
      <c r="A179" s="7" t="s">
        <v>257</v>
      </c>
      <c r="B179" s="46" t="s">
        <v>258</v>
      </c>
      <c r="C179" s="46"/>
      <c r="D179" s="46"/>
      <c r="E179" s="46"/>
      <c r="F179" s="46"/>
      <c r="G179" s="46"/>
      <c r="H179" s="46"/>
      <c r="I179" s="46"/>
      <c r="J179" s="44"/>
      <c r="K179" s="44"/>
      <c r="L179" s="47"/>
    </row>
    <row r="180" spans="1:12" x14ac:dyDescent="0.25">
      <c r="B180" s="8" t="s">
        <v>259</v>
      </c>
      <c r="C180" s="45" t="s">
        <v>260</v>
      </c>
      <c r="D180" s="45"/>
      <c r="E180" s="45"/>
      <c r="F180" s="45"/>
      <c r="G180" s="45"/>
      <c r="H180" s="10">
        <v>532000</v>
      </c>
      <c r="I180" s="11">
        <v>-532000</v>
      </c>
      <c r="J180" s="21"/>
      <c r="K180" s="26"/>
      <c r="L180" s="12">
        <v>0</v>
      </c>
    </row>
    <row r="181" spans="1:12" ht="15.95" customHeight="1" x14ac:dyDescent="0.25">
      <c r="A181" s="43" t="s">
        <v>261</v>
      </c>
      <c r="B181" s="44"/>
      <c r="C181" s="44"/>
      <c r="D181" s="44"/>
      <c r="E181" s="44"/>
      <c r="F181" s="44"/>
      <c r="G181" s="44"/>
      <c r="H181" s="13">
        <v>532000</v>
      </c>
      <c r="I181" s="14">
        <v>-532000</v>
      </c>
      <c r="J181" s="22"/>
      <c r="K181" s="27"/>
      <c r="L181" s="15">
        <v>0</v>
      </c>
    </row>
    <row r="182" spans="1:12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7" t="s">
        <v>262</v>
      </c>
      <c r="B183" s="46" t="s">
        <v>263</v>
      </c>
      <c r="C183" s="46"/>
      <c r="D183" s="46"/>
      <c r="E183" s="46"/>
      <c r="F183" s="46"/>
      <c r="G183" s="46"/>
      <c r="H183" s="46"/>
      <c r="I183" s="46"/>
      <c r="J183" s="44"/>
      <c r="K183" s="44"/>
      <c r="L183" s="47"/>
    </row>
    <row r="184" spans="1:12" x14ac:dyDescent="0.25">
      <c r="B184" s="9" t="s">
        <v>264</v>
      </c>
      <c r="C184" s="48" t="s">
        <v>265</v>
      </c>
      <c r="D184" s="48"/>
      <c r="E184" s="48"/>
      <c r="F184" s="48"/>
      <c r="G184" s="48"/>
      <c r="H184" s="10">
        <v>1164000</v>
      </c>
      <c r="I184" s="11">
        <v>0</v>
      </c>
      <c r="J184" s="21"/>
      <c r="K184" s="26"/>
      <c r="L184" s="12">
        <v>1164000</v>
      </c>
    </row>
    <row r="185" spans="1:12" x14ac:dyDescent="0.25">
      <c r="B185" s="8" t="s">
        <v>266</v>
      </c>
      <c r="C185" s="45" t="s">
        <v>267</v>
      </c>
      <c r="D185" s="45"/>
      <c r="E185" s="45"/>
      <c r="F185" s="45"/>
      <c r="G185" s="45"/>
      <c r="H185" s="10">
        <v>47500</v>
      </c>
      <c r="I185" s="11">
        <v>0</v>
      </c>
      <c r="J185" s="21"/>
      <c r="K185" s="26"/>
      <c r="L185" s="12">
        <v>47500</v>
      </c>
    </row>
    <row r="186" spans="1:12" ht="15.95" customHeight="1" x14ac:dyDescent="0.25">
      <c r="A186" s="43" t="s">
        <v>268</v>
      </c>
      <c r="B186" s="44"/>
      <c r="C186" s="44"/>
      <c r="D186" s="44"/>
      <c r="E186" s="44"/>
      <c r="F186" s="44"/>
      <c r="G186" s="44"/>
      <c r="H186" s="13">
        <v>1211500</v>
      </c>
      <c r="I186" s="14">
        <v>0</v>
      </c>
      <c r="J186" s="22"/>
      <c r="K186" s="27"/>
      <c r="L186" s="15">
        <v>1211500</v>
      </c>
    </row>
    <row r="187" spans="1:12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x14ac:dyDescent="0.25">
      <c r="A188" s="7" t="s">
        <v>269</v>
      </c>
      <c r="B188" s="46" t="s">
        <v>270</v>
      </c>
      <c r="C188" s="46"/>
      <c r="D188" s="46"/>
      <c r="E188" s="46"/>
      <c r="F188" s="46"/>
      <c r="G188" s="46"/>
      <c r="H188" s="46"/>
      <c r="I188" s="46"/>
      <c r="J188" s="44"/>
      <c r="K188" s="44"/>
      <c r="L188" s="47"/>
    </row>
    <row r="189" spans="1:12" x14ac:dyDescent="0.25">
      <c r="B189" s="8" t="s">
        <v>271</v>
      </c>
      <c r="C189" s="45" t="s">
        <v>270</v>
      </c>
      <c r="D189" s="45"/>
      <c r="E189" s="45"/>
      <c r="F189" s="45"/>
      <c r="G189" s="45"/>
      <c r="H189" s="10">
        <v>350000</v>
      </c>
      <c r="I189" s="11">
        <v>0</v>
      </c>
      <c r="J189" s="21"/>
      <c r="K189" s="26"/>
      <c r="L189" s="12">
        <v>350000</v>
      </c>
    </row>
    <row r="190" spans="1:12" ht="15.95" customHeight="1" x14ac:dyDescent="0.25">
      <c r="A190" s="43" t="s">
        <v>272</v>
      </c>
      <c r="B190" s="44"/>
      <c r="C190" s="44"/>
      <c r="D190" s="44"/>
      <c r="E190" s="44"/>
      <c r="F190" s="44"/>
      <c r="G190" s="44"/>
      <c r="H190" s="13">
        <v>350000</v>
      </c>
      <c r="I190" s="14">
        <v>0</v>
      </c>
      <c r="J190" s="22"/>
      <c r="K190" s="27"/>
      <c r="L190" s="15">
        <v>350000</v>
      </c>
    </row>
    <row r="191" spans="1:12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x14ac:dyDescent="0.25">
      <c r="A192" s="7" t="s">
        <v>273</v>
      </c>
      <c r="B192" s="46" t="s">
        <v>274</v>
      </c>
      <c r="C192" s="46"/>
      <c r="D192" s="46"/>
      <c r="E192" s="46"/>
      <c r="F192" s="46"/>
      <c r="G192" s="46"/>
      <c r="H192" s="46"/>
      <c r="I192" s="46"/>
      <c r="J192" s="44"/>
      <c r="K192" s="44"/>
      <c r="L192" s="47"/>
    </row>
    <row r="193" spans="1:12" x14ac:dyDescent="0.25">
      <c r="B193" s="8" t="s">
        <v>275</v>
      </c>
      <c r="C193" s="45" t="s">
        <v>276</v>
      </c>
      <c r="D193" s="45"/>
      <c r="E193" s="45"/>
      <c r="F193" s="45"/>
      <c r="G193" s="45"/>
      <c r="H193" s="10">
        <v>870000</v>
      </c>
      <c r="I193" s="11">
        <v>0</v>
      </c>
      <c r="J193" s="21"/>
      <c r="K193" s="26"/>
      <c r="L193" s="12">
        <v>870000</v>
      </c>
    </row>
    <row r="194" spans="1:12" ht="15.95" customHeight="1" x14ac:dyDescent="0.25">
      <c r="A194" s="43" t="s">
        <v>277</v>
      </c>
      <c r="B194" s="44"/>
      <c r="C194" s="44"/>
      <c r="D194" s="44"/>
      <c r="E194" s="44"/>
      <c r="F194" s="44"/>
      <c r="G194" s="44"/>
      <c r="H194" s="13">
        <v>870000</v>
      </c>
      <c r="I194" s="14">
        <v>0</v>
      </c>
      <c r="J194" s="22"/>
      <c r="K194" s="27"/>
      <c r="L194" s="15">
        <v>870000</v>
      </c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x14ac:dyDescent="0.25">
      <c r="A196" s="7" t="s">
        <v>278</v>
      </c>
      <c r="B196" s="46" t="s">
        <v>279</v>
      </c>
      <c r="C196" s="46"/>
      <c r="D196" s="46"/>
      <c r="E196" s="46"/>
      <c r="F196" s="46"/>
      <c r="G196" s="46"/>
      <c r="H196" s="46"/>
      <c r="I196" s="46"/>
      <c r="J196" s="44"/>
      <c r="K196" s="44"/>
      <c r="L196" s="47"/>
    </row>
    <row r="197" spans="1:12" x14ac:dyDescent="0.25">
      <c r="B197" s="9" t="s">
        <v>280</v>
      </c>
      <c r="C197" s="48" t="s">
        <v>279</v>
      </c>
      <c r="D197" s="48"/>
      <c r="E197" s="48"/>
      <c r="F197" s="48"/>
      <c r="G197" s="48"/>
      <c r="H197" s="10">
        <v>204000</v>
      </c>
      <c r="I197" s="11">
        <v>0</v>
      </c>
      <c r="J197" s="21"/>
      <c r="K197" s="26"/>
      <c r="L197" s="12">
        <v>204000</v>
      </c>
    </row>
    <row r="198" spans="1:12" x14ac:dyDescent="0.25">
      <c r="B198" s="8" t="s">
        <v>281</v>
      </c>
      <c r="C198" s="45" t="s">
        <v>282</v>
      </c>
      <c r="D198" s="45"/>
      <c r="E198" s="45"/>
      <c r="F198" s="45"/>
      <c r="G198" s="45"/>
      <c r="H198" s="10">
        <v>500000</v>
      </c>
      <c r="I198" s="11">
        <v>0</v>
      </c>
      <c r="J198" s="21"/>
      <c r="K198" s="26">
        <v>19500</v>
      </c>
      <c r="L198" s="12">
        <v>519500</v>
      </c>
    </row>
    <row r="199" spans="1:12" ht="15.95" customHeight="1" x14ac:dyDescent="0.25">
      <c r="A199" s="43" t="s">
        <v>283</v>
      </c>
      <c r="B199" s="44"/>
      <c r="C199" s="44"/>
      <c r="D199" s="44"/>
      <c r="E199" s="44"/>
      <c r="F199" s="44"/>
      <c r="G199" s="44"/>
      <c r="H199" s="13">
        <v>704000</v>
      </c>
      <c r="I199" s="14">
        <f>SUM(I197:I198)</f>
        <v>0</v>
      </c>
      <c r="J199" s="22"/>
      <c r="K199" s="27">
        <f>SUM(K197:K198)</f>
        <v>19500</v>
      </c>
      <c r="L199" s="15">
        <v>723500</v>
      </c>
    </row>
    <row r="200" spans="1:12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x14ac:dyDescent="0.25">
      <c r="A201" s="7" t="s">
        <v>284</v>
      </c>
      <c r="B201" s="46" t="s">
        <v>285</v>
      </c>
      <c r="C201" s="46"/>
      <c r="D201" s="46"/>
      <c r="E201" s="46"/>
      <c r="F201" s="46"/>
      <c r="G201" s="46"/>
      <c r="H201" s="46"/>
      <c r="I201" s="46"/>
      <c r="J201" s="44"/>
      <c r="K201" s="44"/>
      <c r="L201" s="47"/>
    </row>
    <row r="202" spans="1:12" x14ac:dyDescent="0.25">
      <c r="B202" s="8" t="s">
        <v>286</v>
      </c>
      <c r="C202" s="45" t="s">
        <v>287</v>
      </c>
      <c r="D202" s="45"/>
      <c r="E202" s="45"/>
      <c r="F202" s="45"/>
      <c r="G202" s="45"/>
      <c r="H202" s="10">
        <v>497000</v>
      </c>
      <c r="I202" s="11">
        <v>0</v>
      </c>
      <c r="J202" s="21"/>
      <c r="K202" s="26"/>
      <c r="L202" s="12">
        <v>497000</v>
      </c>
    </row>
    <row r="203" spans="1:12" ht="15.95" customHeight="1" x14ac:dyDescent="0.25">
      <c r="A203" s="43" t="s">
        <v>288</v>
      </c>
      <c r="B203" s="44"/>
      <c r="C203" s="44"/>
      <c r="D203" s="44"/>
      <c r="E203" s="44"/>
      <c r="F203" s="44"/>
      <c r="G203" s="44"/>
      <c r="H203" s="13">
        <v>497000</v>
      </c>
      <c r="I203" s="14">
        <v>0</v>
      </c>
      <c r="J203" s="22"/>
      <c r="K203" s="27"/>
      <c r="L203" s="15">
        <v>497000</v>
      </c>
    </row>
    <row r="204" spans="1:12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x14ac:dyDescent="0.25">
      <c r="A205" s="7" t="s">
        <v>289</v>
      </c>
      <c r="B205" s="46" t="s">
        <v>290</v>
      </c>
      <c r="C205" s="46"/>
      <c r="D205" s="46"/>
      <c r="E205" s="46"/>
      <c r="F205" s="46"/>
      <c r="G205" s="46"/>
      <c r="H205" s="46"/>
      <c r="I205" s="46"/>
      <c r="J205" s="44"/>
      <c r="K205" s="44"/>
      <c r="L205" s="47"/>
    </row>
    <row r="206" spans="1:12" x14ac:dyDescent="0.25">
      <c r="B206" s="9" t="s">
        <v>291</v>
      </c>
      <c r="C206" s="48" t="s">
        <v>292</v>
      </c>
      <c r="D206" s="48"/>
      <c r="E206" s="48"/>
      <c r="F206" s="48"/>
      <c r="G206" s="48"/>
      <c r="H206" s="10">
        <v>180000</v>
      </c>
      <c r="I206" s="11">
        <v>-180000</v>
      </c>
      <c r="J206" s="21"/>
      <c r="K206" s="26"/>
      <c r="L206" s="12">
        <v>0</v>
      </c>
    </row>
    <row r="207" spans="1:12" x14ac:dyDescent="0.25">
      <c r="B207" s="8" t="s">
        <v>293</v>
      </c>
      <c r="C207" s="45" t="s">
        <v>294</v>
      </c>
      <c r="D207" s="45"/>
      <c r="E207" s="45"/>
      <c r="F207" s="45"/>
      <c r="G207" s="45"/>
      <c r="H207" s="10">
        <v>3000000</v>
      </c>
      <c r="I207" s="11">
        <v>0</v>
      </c>
      <c r="J207" s="21"/>
      <c r="K207" s="26">
        <v>-20000</v>
      </c>
      <c r="L207" s="12">
        <v>2980000</v>
      </c>
    </row>
    <row r="208" spans="1:12" ht="15.95" customHeight="1" x14ac:dyDescent="0.25">
      <c r="A208" s="43" t="s">
        <v>295</v>
      </c>
      <c r="B208" s="44"/>
      <c r="C208" s="44"/>
      <c r="D208" s="44"/>
      <c r="E208" s="44"/>
      <c r="F208" s="44"/>
      <c r="G208" s="44"/>
      <c r="H208" s="13">
        <v>3180000</v>
      </c>
      <c r="I208" s="14">
        <f>SUM(I206:I207)</f>
        <v>-180000</v>
      </c>
      <c r="J208" s="22"/>
      <c r="K208" s="27">
        <f>SUM(K206:K207)</f>
        <v>-20000</v>
      </c>
      <c r="L208" s="15">
        <v>2980000</v>
      </c>
    </row>
    <row r="209" spans="1:12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x14ac:dyDescent="0.25">
      <c r="A210" s="7" t="s">
        <v>296</v>
      </c>
      <c r="B210" s="46" t="s">
        <v>297</v>
      </c>
      <c r="C210" s="46"/>
      <c r="D210" s="46"/>
      <c r="E210" s="46"/>
      <c r="F210" s="46"/>
      <c r="G210" s="46"/>
      <c r="H210" s="46"/>
      <c r="I210" s="46"/>
      <c r="J210" s="44"/>
      <c r="K210" s="44"/>
      <c r="L210" s="47"/>
    </row>
    <row r="211" spans="1:12" x14ac:dyDescent="0.25">
      <c r="B211" s="8" t="s">
        <v>298</v>
      </c>
      <c r="C211" s="45" t="s">
        <v>299</v>
      </c>
      <c r="D211" s="45"/>
      <c r="E211" s="45"/>
      <c r="F211" s="45"/>
      <c r="G211" s="45"/>
      <c r="H211" s="10">
        <v>20205000</v>
      </c>
      <c r="I211" s="11">
        <v>8872000</v>
      </c>
      <c r="J211" s="21"/>
      <c r="K211" s="26">
        <v>142000</v>
      </c>
      <c r="L211" s="12">
        <v>29219000</v>
      </c>
    </row>
    <row r="212" spans="1:12" ht="15.95" customHeight="1" x14ac:dyDescent="0.25">
      <c r="A212" s="43" t="s">
        <v>300</v>
      </c>
      <c r="B212" s="44"/>
      <c r="C212" s="44"/>
      <c r="D212" s="44"/>
      <c r="E212" s="44"/>
      <c r="F212" s="44"/>
      <c r="G212" s="44"/>
      <c r="H212" s="13">
        <v>20205000</v>
      </c>
      <c r="I212" s="14">
        <f>I211</f>
        <v>8872000</v>
      </c>
      <c r="J212" s="22"/>
      <c r="K212" s="27">
        <f>K211</f>
        <v>142000</v>
      </c>
      <c r="L212" s="15">
        <v>29219000</v>
      </c>
    </row>
    <row r="213" spans="1:12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x14ac:dyDescent="0.25">
      <c r="A214" s="7" t="s">
        <v>301</v>
      </c>
      <c r="B214" s="46" t="s">
        <v>302</v>
      </c>
      <c r="C214" s="46"/>
      <c r="D214" s="46"/>
      <c r="E214" s="46"/>
      <c r="F214" s="46"/>
      <c r="G214" s="46"/>
      <c r="H214" s="46"/>
      <c r="I214" s="46"/>
      <c r="J214" s="44"/>
      <c r="K214" s="44"/>
      <c r="L214" s="47"/>
    </row>
    <row r="215" spans="1:12" x14ac:dyDescent="0.25">
      <c r="B215" s="9" t="s">
        <v>303</v>
      </c>
      <c r="C215" s="48" t="s">
        <v>304</v>
      </c>
      <c r="D215" s="48"/>
      <c r="E215" s="48"/>
      <c r="F215" s="48"/>
      <c r="G215" s="48"/>
      <c r="H215" s="10">
        <v>4890000</v>
      </c>
      <c r="I215" s="11">
        <v>1530000</v>
      </c>
      <c r="J215" s="21"/>
      <c r="K215" s="26"/>
      <c r="L215" s="12">
        <v>6420000</v>
      </c>
    </row>
    <row r="216" spans="1:12" x14ac:dyDescent="0.25">
      <c r="B216" s="8" t="s">
        <v>305</v>
      </c>
      <c r="C216" s="45" t="s">
        <v>306</v>
      </c>
      <c r="D216" s="45"/>
      <c r="E216" s="45"/>
      <c r="F216" s="45"/>
      <c r="G216" s="45"/>
      <c r="H216" s="10">
        <v>3068000</v>
      </c>
      <c r="I216" s="11">
        <v>1658000</v>
      </c>
      <c r="J216" s="21"/>
      <c r="K216" s="26">
        <v>587000</v>
      </c>
      <c r="L216" s="12">
        <f>SUM(H216:K216)</f>
        <v>5313000</v>
      </c>
    </row>
    <row r="217" spans="1:12" ht="15.95" customHeight="1" x14ac:dyDescent="0.25">
      <c r="A217" s="43" t="s">
        <v>307</v>
      </c>
      <c r="B217" s="44"/>
      <c r="C217" s="44"/>
      <c r="D217" s="44"/>
      <c r="E217" s="44"/>
      <c r="F217" s="44"/>
      <c r="G217" s="44"/>
      <c r="H217" s="13">
        <v>7958000</v>
      </c>
      <c r="I217" s="14">
        <f>SUM(I215:I216)</f>
        <v>3188000</v>
      </c>
      <c r="J217" s="22"/>
      <c r="K217" s="27">
        <f>SUM(K215:K216)</f>
        <v>587000</v>
      </c>
      <c r="L217" s="15">
        <f>SUM(L215:L216)</f>
        <v>11733000</v>
      </c>
    </row>
    <row r="218" spans="1:12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x14ac:dyDescent="0.25">
      <c r="A219" s="7" t="s">
        <v>308</v>
      </c>
      <c r="B219" s="46" t="s">
        <v>309</v>
      </c>
      <c r="C219" s="46"/>
      <c r="D219" s="46"/>
      <c r="E219" s="46"/>
      <c r="F219" s="46"/>
      <c r="G219" s="46"/>
      <c r="H219" s="46"/>
      <c r="I219" s="46"/>
      <c r="J219" s="44"/>
      <c r="K219" s="44"/>
      <c r="L219" s="47"/>
    </row>
    <row r="220" spans="1:12" x14ac:dyDescent="0.25">
      <c r="B220" s="8" t="s">
        <v>310</v>
      </c>
      <c r="C220" s="45" t="s">
        <v>311</v>
      </c>
      <c r="D220" s="45"/>
      <c r="E220" s="45"/>
      <c r="F220" s="45"/>
      <c r="G220" s="45"/>
      <c r="H220" s="10">
        <v>95000</v>
      </c>
      <c r="I220" s="11">
        <v>0</v>
      </c>
      <c r="J220" s="21"/>
      <c r="K220" s="26"/>
      <c r="L220" s="12">
        <v>95000</v>
      </c>
    </row>
    <row r="221" spans="1:12" ht="15.95" customHeight="1" x14ac:dyDescent="0.25">
      <c r="A221" s="43" t="s">
        <v>312</v>
      </c>
      <c r="B221" s="44"/>
      <c r="C221" s="44"/>
      <c r="D221" s="44"/>
      <c r="E221" s="44"/>
      <c r="F221" s="44"/>
      <c r="G221" s="44"/>
      <c r="H221" s="13">
        <v>95000</v>
      </c>
      <c r="I221" s="14">
        <v>0</v>
      </c>
      <c r="J221" s="22"/>
      <c r="K221" s="27"/>
      <c r="L221" s="15">
        <v>95000</v>
      </c>
    </row>
    <row r="222" spans="1:12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x14ac:dyDescent="0.25">
      <c r="A223" s="7" t="s">
        <v>313</v>
      </c>
      <c r="B223" s="46" t="s">
        <v>314</v>
      </c>
      <c r="C223" s="46"/>
      <c r="D223" s="46"/>
      <c r="E223" s="46"/>
      <c r="F223" s="46"/>
      <c r="G223" s="46"/>
      <c r="H223" s="46"/>
      <c r="I223" s="46"/>
      <c r="J223" s="44"/>
      <c r="K223" s="44"/>
      <c r="L223" s="47"/>
    </row>
    <row r="224" spans="1:12" x14ac:dyDescent="0.25">
      <c r="B224" s="9" t="s">
        <v>315</v>
      </c>
      <c r="C224" s="48" t="s">
        <v>316</v>
      </c>
      <c r="D224" s="48"/>
      <c r="E224" s="48"/>
      <c r="F224" s="48"/>
      <c r="G224" s="48"/>
      <c r="H224" s="10">
        <v>28000</v>
      </c>
      <c r="I224" s="11">
        <v>0</v>
      </c>
      <c r="J224" s="21"/>
      <c r="K224" s="26"/>
      <c r="L224" s="12">
        <v>28000</v>
      </c>
    </row>
    <row r="225" spans="1:12" x14ac:dyDescent="0.25">
      <c r="B225" s="9" t="s">
        <v>317</v>
      </c>
      <c r="C225" s="48" t="s">
        <v>318</v>
      </c>
      <c r="D225" s="48"/>
      <c r="E225" s="48"/>
      <c r="F225" s="48"/>
      <c r="G225" s="48"/>
      <c r="H225" s="10">
        <v>0</v>
      </c>
      <c r="I225" s="11">
        <v>150000</v>
      </c>
      <c r="J225" s="21"/>
      <c r="K225" s="26">
        <v>120000</v>
      </c>
      <c r="L225" s="12">
        <v>270000</v>
      </c>
    </row>
    <row r="226" spans="1:12" x14ac:dyDescent="0.25">
      <c r="B226" s="8" t="s">
        <v>319</v>
      </c>
      <c r="C226" s="45" t="s">
        <v>320</v>
      </c>
      <c r="D226" s="45"/>
      <c r="E226" s="45"/>
      <c r="F226" s="45"/>
      <c r="G226" s="45"/>
      <c r="H226" s="10">
        <v>0</v>
      </c>
      <c r="I226" s="11">
        <v>0</v>
      </c>
      <c r="J226" s="21"/>
      <c r="K226" s="26">
        <v>220000</v>
      </c>
      <c r="L226" s="12">
        <v>220000</v>
      </c>
    </row>
    <row r="227" spans="1:12" ht="15.95" customHeight="1" x14ac:dyDescent="0.25">
      <c r="A227" s="43" t="s">
        <v>321</v>
      </c>
      <c r="B227" s="44"/>
      <c r="C227" s="44"/>
      <c r="D227" s="44"/>
      <c r="E227" s="44"/>
      <c r="F227" s="44"/>
      <c r="G227" s="44"/>
      <c r="H227" s="13">
        <v>28000</v>
      </c>
      <c r="I227" s="14">
        <f>SUM(I224:I226)</f>
        <v>150000</v>
      </c>
      <c r="J227" s="22"/>
      <c r="K227" s="27">
        <f>SUM(K224:K226)</f>
        <v>340000</v>
      </c>
      <c r="L227" s="15">
        <v>518000</v>
      </c>
    </row>
    <row r="228" spans="1:12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x14ac:dyDescent="0.25">
      <c r="A229" s="7" t="s">
        <v>322</v>
      </c>
      <c r="B229" s="46" t="s">
        <v>323</v>
      </c>
      <c r="C229" s="46"/>
      <c r="D229" s="46"/>
      <c r="E229" s="46"/>
      <c r="F229" s="46"/>
      <c r="G229" s="46"/>
      <c r="H229" s="46"/>
      <c r="I229" s="46"/>
      <c r="J229" s="44"/>
      <c r="K229" s="44"/>
      <c r="L229" s="47"/>
    </row>
    <row r="230" spans="1:12" x14ac:dyDescent="0.25">
      <c r="B230" s="8" t="s">
        <v>324</v>
      </c>
      <c r="C230" s="45" t="s">
        <v>325</v>
      </c>
      <c r="D230" s="45"/>
      <c r="E230" s="45"/>
      <c r="F230" s="45"/>
      <c r="G230" s="45"/>
      <c r="H230" s="10">
        <v>95000</v>
      </c>
      <c r="I230" s="11">
        <v>0</v>
      </c>
      <c r="J230" s="21"/>
      <c r="K230" s="26"/>
      <c r="L230" s="12">
        <v>95000</v>
      </c>
    </row>
    <row r="231" spans="1:12" ht="15.95" customHeight="1" x14ac:dyDescent="0.25">
      <c r="A231" s="43" t="s">
        <v>326</v>
      </c>
      <c r="B231" s="44"/>
      <c r="C231" s="44"/>
      <c r="D231" s="44"/>
      <c r="E231" s="44"/>
      <c r="F231" s="44"/>
      <c r="G231" s="44"/>
      <c r="H231" s="13">
        <v>95000</v>
      </c>
      <c r="I231" s="14">
        <v>0</v>
      </c>
      <c r="J231" s="22"/>
      <c r="K231" s="27"/>
      <c r="L231" s="15">
        <v>95000</v>
      </c>
    </row>
    <row r="232" spans="1:12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x14ac:dyDescent="0.25">
      <c r="A233" s="7" t="s">
        <v>327</v>
      </c>
      <c r="B233" s="46" t="s">
        <v>328</v>
      </c>
      <c r="C233" s="46"/>
      <c r="D233" s="46"/>
      <c r="E233" s="46"/>
      <c r="F233" s="46"/>
      <c r="G233" s="46"/>
      <c r="H233" s="46"/>
      <c r="I233" s="46"/>
      <c r="J233" s="44"/>
      <c r="K233" s="44"/>
      <c r="L233" s="47"/>
    </row>
    <row r="234" spans="1:12" x14ac:dyDescent="0.25">
      <c r="B234" s="9" t="s">
        <v>329</v>
      </c>
      <c r="C234" s="48" t="s">
        <v>330</v>
      </c>
      <c r="D234" s="48"/>
      <c r="E234" s="48"/>
      <c r="F234" s="48"/>
      <c r="G234" s="48"/>
      <c r="H234" s="10">
        <v>0</v>
      </c>
      <c r="I234" s="11">
        <v>40000</v>
      </c>
      <c r="J234" s="21"/>
      <c r="K234" s="26"/>
      <c r="L234" s="12">
        <v>40000</v>
      </c>
    </row>
    <row r="235" spans="1:12" x14ac:dyDescent="0.25">
      <c r="B235" s="8" t="s">
        <v>331</v>
      </c>
      <c r="C235" s="45" t="s">
        <v>332</v>
      </c>
      <c r="D235" s="45"/>
      <c r="E235" s="45"/>
      <c r="F235" s="45"/>
      <c r="G235" s="45"/>
      <c r="H235" s="10">
        <v>400000</v>
      </c>
      <c r="I235" s="11">
        <v>0</v>
      </c>
      <c r="J235" s="21"/>
      <c r="K235" s="26"/>
      <c r="L235" s="12">
        <v>400000</v>
      </c>
    </row>
    <row r="236" spans="1:12" ht="15.95" customHeight="1" x14ac:dyDescent="0.25">
      <c r="A236" s="43" t="s">
        <v>333</v>
      </c>
      <c r="B236" s="44"/>
      <c r="C236" s="44"/>
      <c r="D236" s="44"/>
      <c r="E236" s="44"/>
      <c r="F236" s="44"/>
      <c r="G236" s="44"/>
      <c r="H236" s="13">
        <v>400000</v>
      </c>
      <c r="I236" s="14">
        <v>40000</v>
      </c>
      <c r="J236" s="22"/>
      <c r="K236" s="27"/>
      <c r="L236" s="15">
        <v>440000</v>
      </c>
    </row>
    <row r="237" spans="1:12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x14ac:dyDescent="0.25">
      <c r="A238" s="7" t="s">
        <v>334</v>
      </c>
      <c r="B238" s="46" t="s">
        <v>335</v>
      </c>
      <c r="C238" s="46"/>
      <c r="D238" s="46"/>
      <c r="E238" s="46"/>
      <c r="F238" s="46"/>
      <c r="G238" s="46"/>
      <c r="H238" s="46"/>
      <c r="I238" s="46"/>
      <c r="J238" s="44"/>
      <c r="K238" s="44"/>
      <c r="L238" s="47"/>
    </row>
    <row r="239" spans="1:12" x14ac:dyDescent="0.25">
      <c r="B239" s="9" t="s">
        <v>336</v>
      </c>
      <c r="C239" s="48" t="s">
        <v>337</v>
      </c>
      <c r="D239" s="48"/>
      <c r="E239" s="48"/>
      <c r="F239" s="48"/>
      <c r="G239" s="48"/>
      <c r="H239" s="10">
        <v>32813500</v>
      </c>
      <c r="I239" s="11">
        <v>1877500</v>
      </c>
      <c r="J239" s="21"/>
      <c r="K239" s="26">
        <v>950000</v>
      </c>
      <c r="L239" s="12">
        <v>35641000</v>
      </c>
    </row>
    <row r="240" spans="1:12" x14ac:dyDescent="0.25">
      <c r="B240" s="9" t="s">
        <v>338</v>
      </c>
      <c r="C240" s="48" t="s">
        <v>339</v>
      </c>
      <c r="D240" s="48"/>
      <c r="E240" s="48"/>
      <c r="F240" s="48"/>
      <c r="G240" s="48"/>
      <c r="H240" s="10">
        <v>10000</v>
      </c>
      <c r="I240" s="11">
        <v>0</v>
      </c>
      <c r="J240" s="21"/>
      <c r="K240" s="26"/>
      <c r="L240" s="12">
        <v>10000</v>
      </c>
    </row>
    <row r="241" spans="1:12" x14ac:dyDescent="0.25">
      <c r="B241" s="9" t="s">
        <v>340</v>
      </c>
      <c r="C241" s="48" t="s">
        <v>341</v>
      </c>
      <c r="D241" s="48"/>
      <c r="E241" s="48"/>
      <c r="F241" s="48"/>
      <c r="G241" s="48"/>
      <c r="H241" s="10">
        <v>10000</v>
      </c>
      <c r="I241" s="11">
        <v>0</v>
      </c>
      <c r="J241" s="21"/>
      <c r="K241" s="26"/>
      <c r="L241" s="12">
        <v>10000</v>
      </c>
    </row>
    <row r="242" spans="1:12" x14ac:dyDescent="0.25">
      <c r="B242" s="9" t="s">
        <v>342</v>
      </c>
      <c r="C242" s="48" t="s">
        <v>343</v>
      </c>
      <c r="D242" s="48"/>
      <c r="E242" s="48"/>
      <c r="F242" s="48"/>
      <c r="G242" s="48"/>
      <c r="H242" s="10">
        <v>850000</v>
      </c>
      <c r="I242" s="11">
        <v>-350000</v>
      </c>
      <c r="J242" s="21"/>
      <c r="K242" s="26"/>
      <c r="L242" s="12">
        <v>500000</v>
      </c>
    </row>
    <row r="243" spans="1:12" x14ac:dyDescent="0.25">
      <c r="B243" s="9" t="s">
        <v>344</v>
      </c>
      <c r="C243" s="48" t="s">
        <v>345</v>
      </c>
      <c r="D243" s="48"/>
      <c r="E243" s="48"/>
      <c r="F243" s="48"/>
      <c r="G243" s="48"/>
      <c r="H243" s="10">
        <v>50000</v>
      </c>
      <c r="I243" s="11">
        <v>0</v>
      </c>
      <c r="J243" s="21"/>
      <c r="K243" s="26"/>
      <c r="L243" s="12">
        <v>50000</v>
      </c>
    </row>
    <row r="244" spans="1:12" x14ac:dyDescent="0.25">
      <c r="B244" s="8" t="s">
        <v>346</v>
      </c>
      <c r="C244" s="45" t="s">
        <v>347</v>
      </c>
      <c r="D244" s="45"/>
      <c r="E244" s="45"/>
      <c r="F244" s="45"/>
      <c r="G244" s="45"/>
      <c r="H244" s="10">
        <v>200000</v>
      </c>
      <c r="I244" s="11">
        <v>0</v>
      </c>
      <c r="J244" s="21"/>
      <c r="K244" s="26"/>
      <c r="L244" s="12">
        <v>200000</v>
      </c>
    </row>
    <row r="245" spans="1:12" ht="15.95" customHeight="1" x14ac:dyDescent="0.25">
      <c r="A245" s="43" t="s">
        <v>348</v>
      </c>
      <c r="B245" s="44"/>
      <c r="C245" s="44"/>
      <c r="D245" s="44"/>
      <c r="E245" s="44"/>
      <c r="F245" s="44"/>
      <c r="G245" s="44"/>
      <c r="H245" s="13">
        <v>33933500</v>
      </c>
      <c r="I245" s="14">
        <f>SUM(I239:I244)</f>
        <v>1527500</v>
      </c>
      <c r="J245" s="22"/>
      <c r="K245" s="27">
        <f>SUM(K239:K244)</f>
        <v>950000</v>
      </c>
      <c r="L245" s="15">
        <v>36411000</v>
      </c>
    </row>
    <row r="246" spans="1:12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x14ac:dyDescent="0.25">
      <c r="A247" s="7" t="s">
        <v>349</v>
      </c>
      <c r="B247" s="46" t="s">
        <v>350</v>
      </c>
      <c r="C247" s="46"/>
      <c r="D247" s="46"/>
      <c r="E247" s="46"/>
      <c r="F247" s="46"/>
      <c r="G247" s="46"/>
      <c r="H247" s="46"/>
      <c r="I247" s="46"/>
      <c r="J247" s="44"/>
      <c r="K247" s="44"/>
      <c r="L247" s="47"/>
    </row>
    <row r="248" spans="1:12" x14ac:dyDescent="0.25">
      <c r="B248" s="9" t="s">
        <v>351</v>
      </c>
      <c r="C248" s="55" t="s">
        <v>694</v>
      </c>
      <c r="D248" s="55"/>
      <c r="E248" s="55"/>
      <c r="F248" s="55"/>
      <c r="G248" s="55"/>
      <c r="H248" s="10">
        <v>171000</v>
      </c>
      <c r="I248" s="11">
        <v>0</v>
      </c>
      <c r="J248" s="21"/>
      <c r="K248" s="26">
        <v>425000</v>
      </c>
      <c r="L248" s="12">
        <f>SUM(H248:K248)</f>
        <v>596000</v>
      </c>
    </row>
    <row r="249" spans="1:12" x14ac:dyDescent="0.25">
      <c r="B249" s="8" t="s">
        <v>352</v>
      </c>
      <c r="C249" s="45" t="s">
        <v>353</v>
      </c>
      <c r="D249" s="45"/>
      <c r="E249" s="45"/>
      <c r="F249" s="45"/>
      <c r="G249" s="45"/>
      <c r="H249" s="10">
        <v>0</v>
      </c>
      <c r="I249" s="11">
        <v>45000</v>
      </c>
      <c r="J249" s="21"/>
      <c r="K249" s="26"/>
      <c r="L249" s="12">
        <v>45000</v>
      </c>
    </row>
    <row r="250" spans="1:12" ht="15.95" customHeight="1" x14ac:dyDescent="0.25">
      <c r="A250" s="43" t="s">
        <v>354</v>
      </c>
      <c r="B250" s="44"/>
      <c r="C250" s="44"/>
      <c r="D250" s="44"/>
      <c r="E250" s="44"/>
      <c r="F250" s="44"/>
      <c r="G250" s="44"/>
      <c r="H250" s="13">
        <v>171000</v>
      </c>
      <c r="I250" s="14">
        <v>45000</v>
      </c>
      <c r="J250" s="22"/>
      <c r="K250" s="27">
        <f>SUM(K248:K249)</f>
        <v>425000</v>
      </c>
      <c r="L250" s="15">
        <f>SUM(L248:L249)</f>
        <v>641000</v>
      </c>
    </row>
    <row r="251" spans="1:12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x14ac:dyDescent="0.25">
      <c r="A252" s="7" t="s">
        <v>355</v>
      </c>
      <c r="B252" s="46" t="s">
        <v>356</v>
      </c>
      <c r="C252" s="46"/>
      <c r="D252" s="46"/>
      <c r="E252" s="46"/>
      <c r="F252" s="46"/>
      <c r="G252" s="46"/>
      <c r="H252" s="46"/>
      <c r="I252" s="46"/>
      <c r="J252" s="44"/>
      <c r="K252" s="44"/>
      <c r="L252" s="47"/>
    </row>
    <row r="253" spans="1:12" x14ac:dyDescent="0.25">
      <c r="B253" s="9" t="s">
        <v>357</v>
      </c>
      <c r="C253" s="48" t="s">
        <v>358</v>
      </c>
      <c r="D253" s="48"/>
      <c r="E253" s="48"/>
      <c r="F253" s="48"/>
      <c r="G253" s="48"/>
      <c r="H253" s="10">
        <v>33000</v>
      </c>
      <c r="I253" s="11">
        <v>0</v>
      </c>
      <c r="J253" s="21"/>
      <c r="K253" s="26"/>
      <c r="L253" s="12">
        <v>33000</v>
      </c>
    </row>
    <row r="254" spans="1:12" x14ac:dyDescent="0.25">
      <c r="B254" s="9" t="s">
        <v>359</v>
      </c>
      <c r="C254" s="48" t="s">
        <v>360</v>
      </c>
      <c r="D254" s="48"/>
      <c r="E254" s="48"/>
      <c r="F254" s="48"/>
      <c r="G254" s="48"/>
      <c r="H254" s="10">
        <v>76000</v>
      </c>
      <c r="I254" s="11">
        <v>0</v>
      </c>
      <c r="J254" s="21"/>
      <c r="K254" s="26"/>
      <c r="L254" s="12">
        <v>76000</v>
      </c>
    </row>
    <row r="255" spans="1:12" x14ac:dyDescent="0.25">
      <c r="B255" s="8" t="s">
        <v>361</v>
      </c>
      <c r="C255" s="54" t="s">
        <v>693</v>
      </c>
      <c r="D255" s="54"/>
      <c r="E255" s="54"/>
      <c r="F255" s="54"/>
      <c r="G255" s="54"/>
      <c r="H255" s="10">
        <v>85500</v>
      </c>
      <c r="I255" s="11">
        <v>0</v>
      </c>
      <c r="J255" s="21"/>
      <c r="K255" s="26">
        <v>70000</v>
      </c>
      <c r="L255" s="12">
        <f>SUM(H255:K255)</f>
        <v>155500</v>
      </c>
    </row>
    <row r="256" spans="1:12" ht="15.95" customHeight="1" x14ac:dyDescent="0.25">
      <c r="A256" s="43" t="s">
        <v>362</v>
      </c>
      <c r="B256" s="44"/>
      <c r="C256" s="44"/>
      <c r="D256" s="44"/>
      <c r="E256" s="44"/>
      <c r="F256" s="44"/>
      <c r="G256" s="44"/>
      <c r="H256" s="13">
        <v>194500</v>
      </c>
      <c r="I256" s="14">
        <v>0</v>
      </c>
      <c r="J256" s="22"/>
      <c r="K256" s="27">
        <f>SUM(K253:K255)</f>
        <v>70000</v>
      </c>
      <c r="L256" s="15">
        <f>SUM(L253:L255)</f>
        <v>264500</v>
      </c>
    </row>
    <row r="257" spans="1:12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x14ac:dyDescent="0.25">
      <c r="A258" s="7" t="s">
        <v>363</v>
      </c>
      <c r="B258" s="46" t="s">
        <v>364</v>
      </c>
      <c r="C258" s="46"/>
      <c r="D258" s="46"/>
      <c r="E258" s="46"/>
      <c r="F258" s="46"/>
      <c r="G258" s="46"/>
      <c r="H258" s="46"/>
      <c r="I258" s="46"/>
      <c r="J258" s="44"/>
      <c r="K258" s="44"/>
      <c r="L258" s="47"/>
    </row>
    <row r="259" spans="1:12" x14ac:dyDescent="0.25">
      <c r="B259" s="9" t="s">
        <v>365</v>
      </c>
      <c r="C259" s="48" t="s">
        <v>366</v>
      </c>
      <c r="D259" s="48"/>
      <c r="E259" s="48"/>
      <c r="F259" s="48"/>
      <c r="G259" s="48"/>
      <c r="H259" s="10">
        <v>759000</v>
      </c>
      <c r="I259" s="11">
        <v>200000</v>
      </c>
      <c r="J259" s="21"/>
      <c r="K259" s="26"/>
      <c r="L259" s="12">
        <v>959000</v>
      </c>
    </row>
    <row r="260" spans="1:12" x14ac:dyDescent="0.25">
      <c r="B260" s="8" t="s">
        <v>367</v>
      </c>
      <c r="C260" s="45" t="s">
        <v>368</v>
      </c>
      <c r="D260" s="45"/>
      <c r="E260" s="45"/>
      <c r="F260" s="45"/>
      <c r="G260" s="45"/>
      <c r="H260" s="10">
        <v>0</v>
      </c>
      <c r="I260" s="11">
        <v>700000</v>
      </c>
      <c r="J260" s="21"/>
      <c r="K260" s="26">
        <v>-300000</v>
      </c>
      <c r="L260" s="12">
        <v>400000</v>
      </c>
    </row>
    <row r="261" spans="1:12" ht="15.95" customHeight="1" x14ac:dyDescent="0.25">
      <c r="A261" s="43" t="s">
        <v>369</v>
      </c>
      <c r="B261" s="44"/>
      <c r="C261" s="44"/>
      <c r="D261" s="44"/>
      <c r="E261" s="44"/>
      <c r="F261" s="44"/>
      <c r="G261" s="44"/>
      <c r="H261" s="13">
        <v>759000</v>
      </c>
      <c r="I261" s="14">
        <f>SUM(I259:I260)</f>
        <v>900000</v>
      </c>
      <c r="J261" s="22"/>
      <c r="K261" s="27">
        <f>SUM(K259:K260)</f>
        <v>-300000</v>
      </c>
      <c r="L261" s="15">
        <v>1359000</v>
      </c>
    </row>
    <row r="262" spans="1:12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x14ac:dyDescent="0.25">
      <c r="A263" s="7" t="s">
        <v>370</v>
      </c>
      <c r="B263" s="46" t="s">
        <v>371</v>
      </c>
      <c r="C263" s="46"/>
      <c r="D263" s="46"/>
      <c r="E263" s="46"/>
      <c r="F263" s="46"/>
      <c r="G263" s="46"/>
      <c r="H263" s="46"/>
      <c r="I263" s="46"/>
      <c r="J263" s="44"/>
      <c r="K263" s="44"/>
      <c r="L263" s="47"/>
    </row>
    <row r="264" spans="1:12" x14ac:dyDescent="0.25">
      <c r="B264" s="8" t="s">
        <v>372</v>
      </c>
      <c r="C264" s="45" t="s">
        <v>373</v>
      </c>
      <c r="D264" s="45"/>
      <c r="E264" s="45"/>
      <c r="F264" s="45"/>
      <c r="G264" s="45"/>
      <c r="H264" s="10">
        <v>0</v>
      </c>
      <c r="I264" s="11">
        <v>0</v>
      </c>
      <c r="J264" s="21"/>
      <c r="K264" s="26">
        <v>75000</v>
      </c>
      <c r="L264" s="12">
        <v>75000</v>
      </c>
    </row>
    <row r="265" spans="1:12" ht="15.95" customHeight="1" x14ac:dyDescent="0.25">
      <c r="A265" s="43" t="s">
        <v>374</v>
      </c>
      <c r="B265" s="44"/>
      <c r="C265" s="44"/>
      <c r="D265" s="44"/>
      <c r="E265" s="44"/>
      <c r="F265" s="44"/>
      <c r="G265" s="44"/>
      <c r="H265" s="13">
        <v>0</v>
      </c>
      <c r="I265" s="14">
        <v>0</v>
      </c>
      <c r="J265" s="22"/>
      <c r="K265" s="27">
        <f>SUM(K264)</f>
        <v>75000</v>
      </c>
      <c r="L265" s="15">
        <v>75000</v>
      </c>
    </row>
    <row r="266" spans="1:12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x14ac:dyDescent="0.25">
      <c r="A267" s="7" t="s">
        <v>375</v>
      </c>
      <c r="B267" s="46" t="s">
        <v>376</v>
      </c>
      <c r="C267" s="46"/>
      <c r="D267" s="46"/>
      <c r="E267" s="46"/>
      <c r="F267" s="46"/>
      <c r="G267" s="46"/>
      <c r="H267" s="46"/>
      <c r="I267" s="46"/>
      <c r="J267" s="44"/>
      <c r="K267" s="44"/>
      <c r="L267" s="47"/>
    </row>
    <row r="268" spans="1:12" x14ac:dyDescent="0.25">
      <c r="B268" s="8" t="s">
        <v>377</v>
      </c>
      <c r="C268" s="45" t="s">
        <v>378</v>
      </c>
      <c r="D268" s="45"/>
      <c r="E268" s="45"/>
      <c r="F268" s="45"/>
      <c r="G268" s="45"/>
      <c r="H268" s="10">
        <v>0</v>
      </c>
      <c r="I268" s="11">
        <v>0</v>
      </c>
      <c r="J268" s="21"/>
      <c r="K268" s="26">
        <v>16000</v>
      </c>
      <c r="L268" s="12">
        <v>16000</v>
      </c>
    </row>
    <row r="269" spans="1:12" ht="15.95" customHeight="1" x14ac:dyDescent="0.25">
      <c r="A269" s="43" t="s">
        <v>379</v>
      </c>
      <c r="B269" s="44"/>
      <c r="C269" s="44"/>
      <c r="D269" s="44"/>
      <c r="E269" s="44"/>
      <c r="F269" s="44"/>
      <c r="G269" s="44"/>
      <c r="H269" s="13">
        <v>0</v>
      </c>
      <c r="I269" s="14">
        <f>SUM(I268)</f>
        <v>0</v>
      </c>
      <c r="J269" s="22"/>
      <c r="K269" s="27">
        <f>SUM(K268)</f>
        <v>16000</v>
      </c>
      <c r="L269" s="15">
        <v>16000</v>
      </c>
    </row>
    <row r="270" spans="1:12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x14ac:dyDescent="0.25">
      <c r="A271" s="7" t="s">
        <v>380</v>
      </c>
      <c r="B271" s="46" t="s">
        <v>381</v>
      </c>
      <c r="C271" s="46"/>
      <c r="D271" s="46"/>
      <c r="E271" s="46"/>
      <c r="F271" s="46"/>
      <c r="G271" s="46"/>
      <c r="H271" s="46"/>
      <c r="I271" s="46"/>
      <c r="J271" s="44"/>
      <c r="K271" s="44"/>
      <c r="L271" s="47"/>
    </row>
    <row r="272" spans="1:12" x14ac:dyDescent="0.25">
      <c r="B272" s="9" t="s">
        <v>382</v>
      </c>
      <c r="C272" s="48" t="s">
        <v>383</v>
      </c>
      <c r="D272" s="48"/>
      <c r="E272" s="48"/>
      <c r="F272" s="48"/>
      <c r="G272" s="48"/>
      <c r="H272" s="10">
        <v>204000</v>
      </c>
      <c r="I272" s="11">
        <v>0</v>
      </c>
      <c r="J272" s="21"/>
      <c r="K272" s="26"/>
      <c r="L272" s="12">
        <v>204000</v>
      </c>
    </row>
    <row r="273" spans="1:12" x14ac:dyDescent="0.25">
      <c r="B273" s="8" t="s">
        <v>384</v>
      </c>
      <c r="C273" s="45" t="s">
        <v>385</v>
      </c>
      <c r="D273" s="45"/>
      <c r="E273" s="45"/>
      <c r="F273" s="45"/>
      <c r="G273" s="45"/>
      <c r="H273" s="10">
        <v>1480000</v>
      </c>
      <c r="I273" s="11">
        <v>0</v>
      </c>
      <c r="J273" s="21"/>
      <c r="K273" s="26">
        <v>-1450000</v>
      </c>
      <c r="L273" s="12">
        <v>30000</v>
      </c>
    </row>
    <row r="274" spans="1:12" ht="15.95" customHeight="1" x14ac:dyDescent="0.25">
      <c r="A274" s="43" t="s">
        <v>386</v>
      </c>
      <c r="B274" s="44"/>
      <c r="C274" s="44"/>
      <c r="D274" s="44"/>
      <c r="E274" s="44"/>
      <c r="F274" s="44"/>
      <c r="G274" s="44"/>
      <c r="H274" s="13">
        <v>1684000</v>
      </c>
      <c r="I274" s="14">
        <f>SUM(I272:I273)</f>
        <v>0</v>
      </c>
      <c r="J274" s="22"/>
      <c r="K274" s="27">
        <f>SUM(K272:K273)</f>
        <v>-1450000</v>
      </c>
      <c r="L274" s="15">
        <v>234000</v>
      </c>
    </row>
    <row r="275" spans="1:12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x14ac:dyDescent="0.25">
      <c r="A276" s="7" t="s">
        <v>387</v>
      </c>
      <c r="B276" s="46" t="s">
        <v>388</v>
      </c>
      <c r="C276" s="46"/>
      <c r="D276" s="46"/>
      <c r="E276" s="46"/>
      <c r="F276" s="46"/>
      <c r="G276" s="46"/>
      <c r="H276" s="46"/>
      <c r="I276" s="46"/>
      <c r="J276" s="44"/>
      <c r="K276" s="44"/>
      <c r="L276" s="47"/>
    </row>
    <row r="277" spans="1:12" x14ac:dyDescent="0.25">
      <c r="B277" s="9" t="s">
        <v>389</v>
      </c>
      <c r="C277" s="48" t="s">
        <v>390</v>
      </c>
      <c r="D277" s="48"/>
      <c r="E277" s="48"/>
      <c r="F277" s="48"/>
      <c r="G277" s="48"/>
      <c r="H277" s="10">
        <v>0</v>
      </c>
      <c r="I277" s="11">
        <v>0</v>
      </c>
      <c r="J277" s="21"/>
      <c r="K277" s="26">
        <v>78000</v>
      </c>
      <c r="L277" s="12">
        <v>78000</v>
      </c>
    </row>
    <row r="278" spans="1:12" x14ac:dyDescent="0.25">
      <c r="B278" s="8" t="s">
        <v>391</v>
      </c>
      <c r="C278" s="45" t="s">
        <v>392</v>
      </c>
      <c r="D278" s="45"/>
      <c r="E278" s="45"/>
      <c r="F278" s="45"/>
      <c r="G278" s="45"/>
      <c r="H278" s="10">
        <v>0</v>
      </c>
      <c r="I278" s="11">
        <v>0</v>
      </c>
      <c r="J278" s="21"/>
      <c r="K278" s="26">
        <v>25000</v>
      </c>
      <c r="L278" s="12">
        <v>25000</v>
      </c>
    </row>
    <row r="279" spans="1:12" ht="15.95" customHeight="1" x14ac:dyDescent="0.25">
      <c r="A279" s="43" t="s">
        <v>393</v>
      </c>
      <c r="B279" s="44"/>
      <c r="C279" s="44"/>
      <c r="D279" s="44"/>
      <c r="E279" s="44"/>
      <c r="F279" s="44"/>
      <c r="G279" s="44"/>
      <c r="H279" s="13">
        <v>0</v>
      </c>
      <c r="I279" s="14">
        <f>SUM(I277:I278)</f>
        <v>0</v>
      </c>
      <c r="J279" s="22"/>
      <c r="K279" s="27">
        <f>SUM(K277:K278)</f>
        <v>103000</v>
      </c>
      <c r="L279" s="15">
        <v>103000</v>
      </c>
    </row>
    <row r="280" spans="1:12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x14ac:dyDescent="0.25">
      <c r="A281" s="7" t="s">
        <v>394</v>
      </c>
      <c r="B281" s="46" t="s">
        <v>395</v>
      </c>
      <c r="C281" s="46"/>
      <c r="D281" s="46"/>
      <c r="E281" s="46"/>
      <c r="F281" s="46"/>
      <c r="G281" s="46"/>
      <c r="H281" s="46"/>
      <c r="I281" s="46"/>
      <c r="J281" s="44"/>
      <c r="K281" s="44"/>
      <c r="L281" s="47"/>
    </row>
    <row r="282" spans="1:12" x14ac:dyDescent="0.25">
      <c r="B282" s="9" t="s">
        <v>396</v>
      </c>
      <c r="C282" s="48" t="s">
        <v>397</v>
      </c>
      <c r="D282" s="48"/>
      <c r="E282" s="48"/>
      <c r="F282" s="48"/>
      <c r="G282" s="48"/>
      <c r="H282" s="10">
        <v>0</v>
      </c>
      <c r="I282" s="11">
        <v>0</v>
      </c>
      <c r="J282" s="21"/>
      <c r="K282" s="26">
        <v>800000</v>
      </c>
      <c r="L282" s="12">
        <v>800000</v>
      </c>
    </row>
    <row r="283" spans="1:12" x14ac:dyDescent="0.25">
      <c r="B283" s="9" t="s">
        <v>398</v>
      </c>
      <c r="C283" s="48" t="s">
        <v>399</v>
      </c>
      <c r="D283" s="48"/>
      <c r="E283" s="48"/>
      <c r="F283" s="48"/>
      <c r="G283" s="48"/>
      <c r="H283" s="10">
        <v>0</v>
      </c>
      <c r="I283" s="11">
        <v>0</v>
      </c>
      <c r="J283" s="21"/>
      <c r="K283" s="26">
        <v>25000</v>
      </c>
      <c r="L283" s="12">
        <v>25000</v>
      </c>
    </row>
    <row r="284" spans="1:12" x14ac:dyDescent="0.25">
      <c r="B284" s="8" t="s">
        <v>400</v>
      </c>
      <c r="C284" s="45" t="s">
        <v>401</v>
      </c>
      <c r="D284" s="45"/>
      <c r="E284" s="45"/>
      <c r="F284" s="45"/>
      <c r="G284" s="45"/>
      <c r="H284" s="10">
        <v>0</v>
      </c>
      <c r="I284" s="11">
        <v>0</v>
      </c>
      <c r="J284" s="21"/>
      <c r="K284" s="26">
        <v>38000</v>
      </c>
      <c r="L284" s="12">
        <v>38000</v>
      </c>
    </row>
    <row r="285" spans="1:12" ht="15.95" customHeight="1" x14ac:dyDescent="0.25">
      <c r="A285" s="43" t="s">
        <v>402</v>
      </c>
      <c r="B285" s="44"/>
      <c r="C285" s="44"/>
      <c r="D285" s="44"/>
      <c r="E285" s="44"/>
      <c r="F285" s="44"/>
      <c r="G285" s="44"/>
      <c r="H285" s="13">
        <v>0</v>
      </c>
      <c r="I285" s="14">
        <f>SUM(I282:I284)</f>
        <v>0</v>
      </c>
      <c r="J285" s="22"/>
      <c r="K285" s="27">
        <f>SUM(K282:K284)</f>
        <v>863000</v>
      </c>
      <c r="L285" s="15">
        <v>863000</v>
      </c>
    </row>
    <row r="286" spans="1:12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x14ac:dyDescent="0.25">
      <c r="A287" s="7" t="s">
        <v>403</v>
      </c>
      <c r="B287" s="46" t="s">
        <v>404</v>
      </c>
      <c r="C287" s="46"/>
      <c r="D287" s="46"/>
      <c r="E287" s="46"/>
      <c r="F287" s="46"/>
      <c r="G287" s="46"/>
      <c r="H287" s="46"/>
      <c r="I287" s="46"/>
      <c r="J287" s="44"/>
      <c r="K287" s="44"/>
      <c r="L287" s="47"/>
    </row>
    <row r="288" spans="1:12" x14ac:dyDescent="0.25">
      <c r="B288" s="8" t="s">
        <v>405</v>
      </c>
      <c r="C288" s="45" t="s">
        <v>406</v>
      </c>
      <c r="D288" s="45"/>
      <c r="E288" s="45"/>
      <c r="F288" s="45"/>
      <c r="G288" s="45"/>
      <c r="H288" s="10">
        <v>0</v>
      </c>
      <c r="I288" s="11">
        <v>0</v>
      </c>
      <c r="J288" s="21"/>
      <c r="K288" s="26">
        <v>27000</v>
      </c>
      <c r="L288" s="12">
        <v>27000</v>
      </c>
    </row>
    <row r="289" spans="1:12" ht="15.95" customHeight="1" x14ac:dyDescent="0.25">
      <c r="A289" s="43" t="s">
        <v>407</v>
      </c>
      <c r="B289" s="44"/>
      <c r="C289" s="44"/>
      <c r="D289" s="44"/>
      <c r="E289" s="44"/>
      <c r="F289" s="44"/>
      <c r="G289" s="44"/>
      <c r="H289" s="13">
        <v>0</v>
      </c>
      <c r="I289" s="14">
        <f>SUM(I288)</f>
        <v>0</v>
      </c>
      <c r="J289" s="22"/>
      <c r="K289" s="27">
        <f>SUM(K288)</f>
        <v>27000</v>
      </c>
      <c r="L289" s="15">
        <v>27000</v>
      </c>
    </row>
    <row r="290" spans="1:12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x14ac:dyDescent="0.25">
      <c r="A291" s="7" t="s">
        <v>408</v>
      </c>
      <c r="B291" s="46" t="s">
        <v>409</v>
      </c>
      <c r="C291" s="46"/>
      <c r="D291" s="46"/>
      <c r="E291" s="46"/>
      <c r="F291" s="46"/>
      <c r="G291" s="46"/>
      <c r="H291" s="46"/>
      <c r="I291" s="46"/>
      <c r="J291" s="44"/>
      <c r="K291" s="44"/>
      <c r="L291" s="47"/>
    </row>
    <row r="292" spans="1:12" x14ac:dyDescent="0.25">
      <c r="B292" s="8" t="s">
        <v>410</v>
      </c>
      <c r="C292" s="45" t="s">
        <v>411</v>
      </c>
      <c r="D292" s="45"/>
      <c r="E292" s="45"/>
      <c r="F292" s="45"/>
      <c r="G292" s="45"/>
      <c r="H292" s="10">
        <v>0</v>
      </c>
      <c r="I292" s="11">
        <v>0</v>
      </c>
      <c r="J292" s="21"/>
      <c r="K292" s="26">
        <v>18600</v>
      </c>
      <c r="L292" s="12">
        <v>18600</v>
      </c>
    </row>
    <row r="293" spans="1:12" ht="15.95" customHeight="1" x14ac:dyDescent="0.25">
      <c r="A293" s="43" t="s">
        <v>412</v>
      </c>
      <c r="B293" s="44"/>
      <c r="C293" s="44"/>
      <c r="D293" s="44"/>
      <c r="E293" s="44"/>
      <c r="F293" s="44"/>
      <c r="G293" s="44"/>
      <c r="H293" s="13">
        <v>0</v>
      </c>
      <c r="I293" s="14">
        <f>SUM(I292)</f>
        <v>0</v>
      </c>
      <c r="J293" s="22"/>
      <c r="K293" s="27">
        <f>SUM(K292)</f>
        <v>18600</v>
      </c>
      <c r="L293" s="15">
        <v>18600</v>
      </c>
    </row>
    <row r="294" spans="1:12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x14ac:dyDescent="0.25">
      <c r="A295" s="7" t="s">
        <v>413</v>
      </c>
      <c r="B295" s="46" t="s">
        <v>414</v>
      </c>
      <c r="C295" s="46"/>
      <c r="D295" s="46"/>
      <c r="E295" s="46"/>
      <c r="F295" s="46"/>
      <c r="G295" s="46"/>
      <c r="H295" s="46"/>
      <c r="I295" s="46"/>
      <c r="J295" s="44"/>
      <c r="K295" s="44"/>
      <c r="L295" s="47"/>
    </row>
    <row r="296" spans="1:12" x14ac:dyDescent="0.25">
      <c r="B296" s="8" t="s">
        <v>415</v>
      </c>
      <c r="C296" s="45" t="s">
        <v>416</v>
      </c>
      <c r="D296" s="45"/>
      <c r="E296" s="45"/>
      <c r="F296" s="45"/>
      <c r="G296" s="45"/>
      <c r="H296" s="10">
        <v>0</v>
      </c>
      <c r="I296" s="11">
        <v>0</v>
      </c>
      <c r="J296" s="21"/>
      <c r="K296" s="26">
        <v>183400</v>
      </c>
      <c r="L296" s="12">
        <v>183400</v>
      </c>
    </row>
    <row r="297" spans="1:12" ht="15.95" customHeight="1" x14ac:dyDescent="0.25">
      <c r="A297" s="43" t="s">
        <v>417</v>
      </c>
      <c r="B297" s="44"/>
      <c r="C297" s="44"/>
      <c r="D297" s="44"/>
      <c r="E297" s="44"/>
      <c r="F297" s="44"/>
      <c r="G297" s="44"/>
      <c r="H297" s="13">
        <v>0</v>
      </c>
      <c r="I297" s="14">
        <f>SUM(I296)</f>
        <v>0</v>
      </c>
      <c r="J297" s="22"/>
      <c r="K297" s="27">
        <f>SUM(K296)</f>
        <v>183400</v>
      </c>
      <c r="L297" s="15">
        <v>183400</v>
      </c>
    </row>
    <row r="298" spans="1:12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x14ac:dyDescent="0.25">
      <c r="A299" s="7" t="s">
        <v>418</v>
      </c>
      <c r="B299" s="46" t="s">
        <v>419</v>
      </c>
      <c r="C299" s="46"/>
      <c r="D299" s="46"/>
      <c r="E299" s="46"/>
      <c r="F299" s="46"/>
      <c r="G299" s="46"/>
      <c r="H299" s="46"/>
      <c r="I299" s="46"/>
      <c r="J299" s="44"/>
      <c r="K299" s="44"/>
      <c r="L299" s="47"/>
    </row>
    <row r="300" spans="1:12" x14ac:dyDescent="0.25">
      <c r="B300" s="9" t="s">
        <v>420</v>
      </c>
      <c r="C300" s="48" t="s">
        <v>421</v>
      </c>
      <c r="D300" s="48"/>
      <c r="E300" s="48"/>
      <c r="F300" s="48"/>
      <c r="G300" s="48"/>
      <c r="H300" s="10">
        <v>0</v>
      </c>
      <c r="I300" s="11">
        <v>0</v>
      </c>
      <c r="J300" s="21"/>
      <c r="K300" s="26">
        <v>16000</v>
      </c>
      <c r="L300" s="12">
        <v>16000</v>
      </c>
    </row>
    <row r="301" spans="1:12" x14ac:dyDescent="0.25">
      <c r="B301" s="8" t="s">
        <v>422</v>
      </c>
      <c r="C301" s="45" t="s">
        <v>423</v>
      </c>
      <c r="D301" s="45"/>
      <c r="E301" s="45"/>
      <c r="F301" s="45"/>
      <c r="G301" s="45"/>
      <c r="H301" s="10">
        <v>0</v>
      </c>
      <c r="I301" s="11">
        <v>0</v>
      </c>
      <c r="J301" s="21"/>
      <c r="K301" s="26">
        <v>57000</v>
      </c>
      <c r="L301" s="12">
        <v>57000</v>
      </c>
    </row>
    <row r="302" spans="1:12" ht="15.95" customHeight="1" x14ac:dyDescent="0.25">
      <c r="A302" s="43" t="s">
        <v>424</v>
      </c>
      <c r="B302" s="44"/>
      <c r="C302" s="44"/>
      <c r="D302" s="44"/>
      <c r="E302" s="44"/>
      <c r="F302" s="44"/>
      <c r="G302" s="44"/>
      <c r="H302" s="13">
        <v>0</v>
      </c>
      <c r="I302" s="14">
        <f>SUM(I300:I301)</f>
        <v>0</v>
      </c>
      <c r="J302" s="22"/>
      <c r="K302" s="27">
        <f>SUM(K300:K301)</f>
        <v>73000</v>
      </c>
      <c r="L302" s="15">
        <v>73000</v>
      </c>
    </row>
    <row r="303" spans="1:12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x14ac:dyDescent="0.25">
      <c r="A304" s="7" t="s">
        <v>425</v>
      </c>
      <c r="B304" s="46" t="s">
        <v>426</v>
      </c>
      <c r="C304" s="46"/>
      <c r="D304" s="46"/>
      <c r="E304" s="46"/>
      <c r="F304" s="46"/>
      <c r="G304" s="46"/>
      <c r="H304" s="46"/>
      <c r="I304" s="46"/>
      <c r="J304" s="44"/>
      <c r="K304" s="44"/>
      <c r="L304" s="47"/>
    </row>
    <row r="305" spans="1:12" x14ac:dyDescent="0.25">
      <c r="B305" s="9" t="s">
        <v>427</v>
      </c>
      <c r="C305" s="48" t="s">
        <v>428</v>
      </c>
      <c r="D305" s="48"/>
      <c r="E305" s="48"/>
      <c r="F305" s="48"/>
      <c r="G305" s="48"/>
      <c r="H305" s="10">
        <v>0</v>
      </c>
      <c r="I305" s="11">
        <v>0</v>
      </c>
      <c r="J305" s="21"/>
      <c r="K305" s="26">
        <v>25000</v>
      </c>
      <c r="L305" s="12">
        <v>25000</v>
      </c>
    </row>
    <row r="306" spans="1:12" x14ac:dyDescent="0.25">
      <c r="B306" s="8" t="s">
        <v>429</v>
      </c>
      <c r="C306" s="45" t="s">
        <v>430</v>
      </c>
      <c r="D306" s="45"/>
      <c r="E306" s="45"/>
      <c r="F306" s="45"/>
      <c r="G306" s="45"/>
      <c r="H306" s="10">
        <v>0</v>
      </c>
      <c r="I306" s="11">
        <v>0</v>
      </c>
      <c r="J306" s="21"/>
      <c r="K306" s="26">
        <v>16000</v>
      </c>
      <c r="L306" s="12">
        <v>16000</v>
      </c>
    </row>
    <row r="307" spans="1:12" ht="15.95" customHeight="1" x14ac:dyDescent="0.25">
      <c r="A307" s="43" t="s">
        <v>431</v>
      </c>
      <c r="B307" s="44"/>
      <c r="C307" s="44"/>
      <c r="D307" s="44"/>
      <c r="E307" s="44"/>
      <c r="F307" s="44"/>
      <c r="G307" s="44"/>
      <c r="H307" s="13">
        <v>0</v>
      </c>
      <c r="I307" s="14">
        <f>SUM(I305:I306)</f>
        <v>0</v>
      </c>
      <c r="J307" s="22"/>
      <c r="K307" s="27">
        <f>SUM(K305:K306)</f>
        <v>41000</v>
      </c>
      <c r="L307" s="15">
        <v>41000</v>
      </c>
    </row>
    <row r="308" spans="1:12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x14ac:dyDescent="0.25">
      <c r="A309" s="7" t="s">
        <v>432</v>
      </c>
      <c r="B309" s="46" t="s">
        <v>433</v>
      </c>
      <c r="C309" s="46"/>
      <c r="D309" s="46"/>
      <c r="E309" s="46"/>
      <c r="F309" s="46"/>
      <c r="G309" s="46"/>
      <c r="H309" s="46"/>
      <c r="I309" s="46"/>
      <c r="J309" s="44"/>
      <c r="K309" s="44"/>
      <c r="L309" s="47"/>
    </row>
    <row r="310" spans="1:12" x14ac:dyDescent="0.25">
      <c r="B310" s="8" t="s">
        <v>434</v>
      </c>
      <c r="C310" s="45" t="s">
        <v>435</v>
      </c>
      <c r="D310" s="45"/>
      <c r="E310" s="45"/>
      <c r="F310" s="45"/>
      <c r="G310" s="45"/>
      <c r="H310" s="10">
        <v>0</v>
      </c>
      <c r="I310" s="11">
        <v>0</v>
      </c>
      <c r="J310" s="21"/>
      <c r="K310" s="26">
        <v>28000</v>
      </c>
      <c r="L310" s="12">
        <v>28000</v>
      </c>
    </row>
    <row r="311" spans="1:12" ht="15.95" customHeight="1" x14ac:dyDescent="0.25">
      <c r="A311" s="43" t="s">
        <v>436</v>
      </c>
      <c r="B311" s="44"/>
      <c r="C311" s="44"/>
      <c r="D311" s="44"/>
      <c r="E311" s="44"/>
      <c r="F311" s="44"/>
      <c r="G311" s="44"/>
      <c r="H311" s="13">
        <v>0</v>
      </c>
      <c r="I311" s="14">
        <f>SUM(I310)</f>
        <v>0</v>
      </c>
      <c r="J311" s="22"/>
      <c r="K311" s="27">
        <f>SUM(K310)</f>
        <v>28000</v>
      </c>
      <c r="L311" s="15">
        <v>28000</v>
      </c>
    </row>
    <row r="312" spans="1:12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x14ac:dyDescent="0.25">
      <c r="A313" s="7" t="s">
        <v>437</v>
      </c>
      <c r="B313" s="46" t="s">
        <v>438</v>
      </c>
      <c r="C313" s="46"/>
      <c r="D313" s="46"/>
      <c r="E313" s="46"/>
      <c r="F313" s="46"/>
      <c r="G313" s="46"/>
      <c r="H313" s="46"/>
      <c r="I313" s="46"/>
      <c r="J313" s="44"/>
      <c r="K313" s="44"/>
      <c r="L313" s="47"/>
    </row>
    <row r="314" spans="1:12" x14ac:dyDescent="0.25">
      <c r="B314" s="8" t="s">
        <v>439</v>
      </c>
      <c r="C314" s="45" t="s">
        <v>440</v>
      </c>
      <c r="D314" s="45"/>
      <c r="E314" s="45"/>
      <c r="F314" s="45"/>
      <c r="G314" s="45"/>
      <c r="H314" s="10">
        <v>0</v>
      </c>
      <c r="I314" s="11">
        <v>0</v>
      </c>
      <c r="J314" s="21"/>
      <c r="K314" s="26">
        <v>22000</v>
      </c>
      <c r="L314" s="12">
        <v>22000</v>
      </c>
    </row>
    <row r="315" spans="1:12" ht="15.95" customHeight="1" x14ac:dyDescent="0.25">
      <c r="A315" s="43" t="s">
        <v>441</v>
      </c>
      <c r="B315" s="44"/>
      <c r="C315" s="44"/>
      <c r="D315" s="44"/>
      <c r="E315" s="44"/>
      <c r="F315" s="44"/>
      <c r="G315" s="44"/>
      <c r="H315" s="13">
        <v>0</v>
      </c>
      <c r="I315" s="14">
        <f>SUM(I314)</f>
        <v>0</v>
      </c>
      <c r="J315" s="22"/>
      <c r="K315" s="27">
        <f>SUM(K314)</f>
        <v>22000</v>
      </c>
      <c r="L315" s="15">
        <v>22000</v>
      </c>
    </row>
    <row r="316" spans="1:12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x14ac:dyDescent="0.25">
      <c r="A317" s="7" t="s">
        <v>442</v>
      </c>
      <c r="B317" s="46" t="s">
        <v>414</v>
      </c>
      <c r="C317" s="46"/>
      <c r="D317" s="46"/>
      <c r="E317" s="46"/>
      <c r="F317" s="46"/>
      <c r="G317" s="46"/>
      <c r="H317" s="46"/>
      <c r="I317" s="46"/>
      <c r="J317" s="44"/>
      <c r="K317" s="44"/>
      <c r="L317" s="47"/>
    </row>
    <row r="318" spans="1:12" x14ac:dyDescent="0.25">
      <c r="B318" s="8" t="s">
        <v>443</v>
      </c>
      <c r="C318" s="45" t="s">
        <v>444</v>
      </c>
      <c r="D318" s="45"/>
      <c r="E318" s="45"/>
      <c r="F318" s="45"/>
      <c r="G318" s="45"/>
      <c r="H318" s="10">
        <v>5000</v>
      </c>
      <c r="I318" s="11">
        <v>0</v>
      </c>
      <c r="J318" s="21"/>
      <c r="K318" s="26"/>
      <c r="L318" s="12">
        <v>5000</v>
      </c>
    </row>
    <row r="319" spans="1:12" ht="15.95" customHeight="1" x14ac:dyDescent="0.25">
      <c r="A319" s="43" t="s">
        <v>417</v>
      </c>
      <c r="B319" s="44"/>
      <c r="C319" s="44"/>
      <c r="D319" s="44"/>
      <c r="E319" s="44"/>
      <c r="F319" s="44"/>
      <c r="G319" s="44"/>
      <c r="H319" s="13">
        <v>5000</v>
      </c>
      <c r="I319" s="14">
        <v>0</v>
      </c>
      <c r="J319" s="22"/>
      <c r="K319" s="27"/>
      <c r="L319" s="15">
        <v>5000</v>
      </c>
    </row>
    <row r="320" spans="1:12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x14ac:dyDescent="0.25">
      <c r="A321" s="7" t="s">
        <v>445</v>
      </c>
      <c r="B321" s="46" t="s">
        <v>446</v>
      </c>
      <c r="C321" s="46"/>
      <c r="D321" s="46"/>
      <c r="E321" s="46"/>
      <c r="F321" s="46"/>
      <c r="G321" s="46"/>
      <c r="H321" s="46"/>
      <c r="I321" s="46"/>
      <c r="J321" s="44"/>
      <c r="K321" s="44"/>
      <c r="L321" s="47"/>
    </row>
    <row r="322" spans="1:12" x14ac:dyDescent="0.25">
      <c r="B322" s="8" t="s">
        <v>447</v>
      </c>
      <c r="C322" s="45" t="s">
        <v>446</v>
      </c>
      <c r="D322" s="45"/>
      <c r="E322" s="45"/>
      <c r="F322" s="45"/>
      <c r="G322" s="45"/>
      <c r="H322" s="10">
        <v>60000</v>
      </c>
      <c r="I322" s="11">
        <v>0</v>
      </c>
      <c r="J322" s="21"/>
      <c r="K322" s="26"/>
      <c r="L322" s="12">
        <v>60000</v>
      </c>
    </row>
    <row r="323" spans="1:12" ht="15.95" customHeight="1" x14ac:dyDescent="0.25">
      <c r="A323" s="43" t="s">
        <v>448</v>
      </c>
      <c r="B323" s="44"/>
      <c r="C323" s="44"/>
      <c r="D323" s="44"/>
      <c r="E323" s="44"/>
      <c r="F323" s="44"/>
      <c r="G323" s="44"/>
      <c r="H323" s="13">
        <v>60000</v>
      </c>
      <c r="I323" s="14">
        <v>0</v>
      </c>
      <c r="J323" s="22"/>
      <c r="K323" s="27"/>
      <c r="L323" s="15">
        <v>60000</v>
      </c>
    </row>
    <row r="324" spans="1:12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x14ac:dyDescent="0.25">
      <c r="A325" s="7" t="s">
        <v>449</v>
      </c>
      <c r="B325" s="46" t="s">
        <v>450</v>
      </c>
      <c r="C325" s="46"/>
      <c r="D325" s="46"/>
      <c r="E325" s="46"/>
      <c r="F325" s="46"/>
      <c r="G325" s="46"/>
      <c r="H325" s="46"/>
      <c r="I325" s="46"/>
      <c r="J325" s="44"/>
      <c r="K325" s="44"/>
      <c r="L325" s="47"/>
    </row>
    <row r="326" spans="1:12" x14ac:dyDescent="0.25">
      <c r="B326" s="8" t="s">
        <v>451</v>
      </c>
      <c r="C326" s="45" t="s">
        <v>452</v>
      </c>
      <c r="D326" s="45"/>
      <c r="E326" s="45"/>
      <c r="F326" s="45"/>
      <c r="G326" s="45"/>
      <c r="H326" s="10">
        <v>20000</v>
      </c>
      <c r="I326" s="11">
        <v>0</v>
      </c>
      <c r="J326" s="21"/>
      <c r="K326" s="26"/>
      <c r="L326" s="12">
        <v>20000</v>
      </c>
    </row>
    <row r="327" spans="1:12" ht="15.95" customHeight="1" x14ac:dyDescent="0.25">
      <c r="A327" s="43" t="s">
        <v>453</v>
      </c>
      <c r="B327" s="44"/>
      <c r="C327" s="44"/>
      <c r="D327" s="44"/>
      <c r="E327" s="44"/>
      <c r="F327" s="44"/>
      <c r="G327" s="44"/>
      <c r="H327" s="13">
        <v>20000</v>
      </c>
      <c r="I327" s="14">
        <v>0</v>
      </c>
      <c r="J327" s="22"/>
      <c r="K327" s="27"/>
      <c r="L327" s="15">
        <v>20000</v>
      </c>
    </row>
    <row r="328" spans="1:12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x14ac:dyDescent="0.25">
      <c r="A329" s="7" t="s">
        <v>454</v>
      </c>
      <c r="B329" s="46" t="s">
        <v>455</v>
      </c>
      <c r="C329" s="46"/>
      <c r="D329" s="46"/>
      <c r="E329" s="46"/>
      <c r="F329" s="46"/>
      <c r="G329" s="46"/>
      <c r="H329" s="46"/>
      <c r="I329" s="46"/>
      <c r="J329" s="44"/>
      <c r="K329" s="44"/>
      <c r="L329" s="47"/>
    </row>
    <row r="330" spans="1:12" x14ac:dyDescent="0.25">
      <c r="B330" s="9" t="s">
        <v>456</v>
      </c>
      <c r="C330" s="48" t="s">
        <v>224</v>
      </c>
      <c r="D330" s="48"/>
      <c r="E330" s="48"/>
      <c r="F330" s="48"/>
      <c r="G330" s="48"/>
      <c r="H330" s="10">
        <v>5510000</v>
      </c>
      <c r="I330" s="11">
        <v>0</v>
      </c>
      <c r="J330" s="21"/>
      <c r="K330" s="26"/>
      <c r="L330" s="12">
        <v>5510000</v>
      </c>
    </row>
    <row r="331" spans="1:12" x14ac:dyDescent="0.25">
      <c r="B331" s="9" t="s">
        <v>457</v>
      </c>
      <c r="C331" s="48" t="s">
        <v>458</v>
      </c>
      <c r="D331" s="48"/>
      <c r="E331" s="48"/>
      <c r="F331" s="48"/>
      <c r="G331" s="48"/>
      <c r="H331" s="10">
        <v>669000</v>
      </c>
      <c r="I331" s="11">
        <v>0</v>
      </c>
      <c r="J331" s="21"/>
      <c r="K331" s="26"/>
      <c r="L331" s="12">
        <v>669000</v>
      </c>
    </row>
    <row r="332" spans="1:12" x14ac:dyDescent="0.25">
      <c r="B332" s="8" t="s">
        <v>459</v>
      </c>
      <c r="C332" s="45" t="s">
        <v>460</v>
      </c>
      <c r="D332" s="45"/>
      <c r="E332" s="45"/>
      <c r="F332" s="45"/>
      <c r="G332" s="45"/>
      <c r="H332" s="10">
        <v>290000</v>
      </c>
      <c r="I332" s="11">
        <v>0</v>
      </c>
      <c r="J332" s="21"/>
      <c r="K332" s="26"/>
      <c r="L332" s="12">
        <v>290000</v>
      </c>
    </row>
    <row r="333" spans="1:12" ht="15.95" customHeight="1" x14ac:dyDescent="0.25">
      <c r="A333" s="43" t="s">
        <v>461</v>
      </c>
      <c r="B333" s="44"/>
      <c r="C333" s="44"/>
      <c r="D333" s="44"/>
      <c r="E333" s="44"/>
      <c r="F333" s="44"/>
      <c r="G333" s="44"/>
      <c r="H333" s="13">
        <v>6469000</v>
      </c>
      <c r="I333" s="14">
        <v>0</v>
      </c>
      <c r="J333" s="22"/>
      <c r="K333" s="27"/>
      <c r="L333" s="15">
        <v>6469000</v>
      </c>
    </row>
    <row r="334" spans="1:12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x14ac:dyDescent="0.25">
      <c r="A335" s="7" t="s">
        <v>462</v>
      </c>
      <c r="B335" s="46" t="s">
        <v>463</v>
      </c>
      <c r="C335" s="46"/>
      <c r="D335" s="46"/>
      <c r="E335" s="46"/>
      <c r="F335" s="46"/>
      <c r="G335" s="46"/>
      <c r="H335" s="46"/>
      <c r="I335" s="46"/>
      <c r="J335" s="44"/>
      <c r="K335" s="44"/>
      <c r="L335" s="47"/>
    </row>
    <row r="336" spans="1:12" x14ac:dyDescent="0.25">
      <c r="B336" s="9" t="s">
        <v>464</v>
      </c>
      <c r="C336" s="48" t="s">
        <v>465</v>
      </c>
      <c r="D336" s="48"/>
      <c r="E336" s="48"/>
      <c r="F336" s="48"/>
      <c r="G336" s="48"/>
      <c r="H336" s="10">
        <v>955000</v>
      </c>
      <c r="I336" s="11">
        <v>29000</v>
      </c>
      <c r="J336" s="21"/>
      <c r="K336" s="26">
        <v>38500</v>
      </c>
      <c r="L336" s="12">
        <f>SUM(H336:K336)</f>
        <v>1022500</v>
      </c>
    </row>
    <row r="337" spans="1:12" x14ac:dyDescent="0.25">
      <c r="B337" s="9" t="s">
        <v>466</v>
      </c>
      <c r="C337" s="48" t="s">
        <v>467</v>
      </c>
      <c r="D337" s="48"/>
      <c r="E337" s="48"/>
      <c r="F337" s="48"/>
      <c r="G337" s="48"/>
      <c r="H337" s="10">
        <v>80000</v>
      </c>
      <c r="I337" s="11">
        <v>0</v>
      </c>
      <c r="J337" s="21"/>
      <c r="K337" s="26"/>
      <c r="L337" s="12">
        <v>80000</v>
      </c>
    </row>
    <row r="338" spans="1:12" x14ac:dyDescent="0.25">
      <c r="B338" s="8" t="s">
        <v>468</v>
      </c>
      <c r="C338" s="45" t="s">
        <v>469</v>
      </c>
      <c r="D338" s="45"/>
      <c r="E338" s="45"/>
      <c r="F338" s="45"/>
      <c r="G338" s="45"/>
      <c r="H338" s="10">
        <v>555000</v>
      </c>
      <c r="I338" s="11">
        <v>0</v>
      </c>
      <c r="J338" s="21"/>
      <c r="K338" s="26">
        <v>50000</v>
      </c>
      <c r="L338" s="12">
        <v>605000</v>
      </c>
    </row>
    <row r="339" spans="1:12" ht="15.95" customHeight="1" x14ac:dyDescent="0.25">
      <c r="A339" s="43" t="s">
        <v>470</v>
      </c>
      <c r="B339" s="44"/>
      <c r="C339" s="44"/>
      <c r="D339" s="44"/>
      <c r="E339" s="44"/>
      <c r="F339" s="44"/>
      <c r="G339" s="44"/>
      <c r="H339" s="13">
        <v>1590000</v>
      </c>
      <c r="I339" s="14">
        <f>SUM(I336:I338)</f>
        <v>29000</v>
      </c>
      <c r="J339" s="22"/>
      <c r="K339" s="27">
        <f>SUM(K336:K338)</f>
        <v>88500</v>
      </c>
      <c r="L339" s="15">
        <f>SUM(L336:L338)</f>
        <v>1707500</v>
      </c>
    </row>
    <row r="340" spans="1:12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x14ac:dyDescent="0.25">
      <c r="A341" s="7" t="s">
        <v>471</v>
      </c>
      <c r="B341" s="46" t="s">
        <v>472</v>
      </c>
      <c r="C341" s="46"/>
      <c r="D341" s="46"/>
      <c r="E341" s="46"/>
      <c r="F341" s="46"/>
      <c r="G341" s="46"/>
      <c r="H341" s="46"/>
      <c r="I341" s="46"/>
      <c r="J341" s="44"/>
      <c r="K341" s="44"/>
      <c r="L341" s="47"/>
    </row>
    <row r="342" spans="1:12" x14ac:dyDescent="0.25">
      <c r="B342" s="9" t="s">
        <v>473</v>
      </c>
      <c r="C342" s="48" t="s">
        <v>474</v>
      </c>
      <c r="D342" s="48"/>
      <c r="E342" s="48"/>
      <c r="F342" s="48"/>
      <c r="G342" s="48"/>
      <c r="H342" s="10">
        <v>4385000</v>
      </c>
      <c r="I342" s="11">
        <v>0</v>
      </c>
      <c r="J342" s="21"/>
      <c r="K342" s="26"/>
      <c r="L342" s="12">
        <v>4385000</v>
      </c>
    </row>
    <row r="343" spans="1:12" x14ac:dyDescent="0.25">
      <c r="B343" s="8" t="s">
        <v>475</v>
      </c>
      <c r="C343" s="45" t="s">
        <v>476</v>
      </c>
      <c r="D343" s="45"/>
      <c r="E343" s="45"/>
      <c r="F343" s="45"/>
      <c r="G343" s="45"/>
      <c r="H343" s="10">
        <v>530000</v>
      </c>
      <c r="I343" s="11">
        <v>0</v>
      </c>
      <c r="J343" s="21"/>
      <c r="K343" s="26"/>
      <c r="L343" s="12">
        <v>530000</v>
      </c>
    </row>
    <row r="344" spans="1:12" ht="15.95" customHeight="1" x14ac:dyDescent="0.25">
      <c r="A344" s="43" t="s">
        <v>477</v>
      </c>
      <c r="B344" s="44"/>
      <c r="C344" s="44"/>
      <c r="D344" s="44"/>
      <c r="E344" s="44"/>
      <c r="F344" s="44"/>
      <c r="G344" s="44"/>
      <c r="H344" s="13">
        <v>4915000</v>
      </c>
      <c r="I344" s="14">
        <v>0</v>
      </c>
      <c r="J344" s="22"/>
      <c r="K344" s="27"/>
      <c r="L344" s="15">
        <v>4915000</v>
      </c>
    </row>
    <row r="345" spans="1:12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x14ac:dyDescent="0.25">
      <c r="A346" s="7" t="s">
        <v>478</v>
      </c>
      <c r="B346" s="46" t="s">
        <v>479</v>
      </c>
      <c r="C346" s="46"/>
      <c r="D346" s="46"/>
      <c r="E346" s="46"/>
      <c r="F346" s="46"/>
      <c r="G346" s="46"/>
      <c r="H346" s="46"/>
      <c r="I346" s="46"/>
      <c r="J346" s="44"/>
      <c r="K346" s="44"/>
      <c r="L346" s="47"/>
    </row>
    <row r="347" spans="1:12" x14ac:dyDescent="0.25">
      <c r="B347" s="8" t="s">
        <v>480</v>
      </c>
      <c r="C347" s="45" t="s">
        <v>481</v>
      </c>
      <c r="D347" s="45"/>
      <c r="E347" s="45"/>
      <c r="F347" s="45"/>
      <c r="G347" s="45"/>
      <c r="H347" s="10">
        <v>7426000</v>
      </c>
      <c r="I347" s="11">
        <v>176500</v>
      </c>
      <c r="J347" s="21"/>
      <c r="K347" s="26">
        <v>-110000</v>
      </c>
      <c r="L347" s="12">
        <v>7492500</v>
      </c>
    </row>
    <row r="348" spans="1:12" ht="15.95" customHeight="1" x14ac:dyDescent="0.25">
      <c r="A348" s="43" t="s">
        <v>482</v>
      </c>
      <c r="B348" s="44"/>
      <c r="C348" s="44"/>
      <c r="D348" s="44"/>
      <c r="E348" s="44"/>
      <c r="F348" s="44"/>
      <c r="G348" s="44"/>
      <c r="H348" s="13">
        <v>7426000</v>
      </c>
      <c r="I348" s="14">
        <f>SUM(I347)</f>
        <v>176500</v>
      </c>
      <c r="J348" s="22"/>
      <c r="K348" s="27">
        <f>SUM(K347)</f>
        <v>-110000</v>
      </c>
      <c r="L348" s="15">
        <v>7492500</v>
      </c>
    </row>
    <row r="349" spans="1:12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x14ac:dyDescent="0.25">
      <c r="A350" s="7" t="s">
        <v>483</v>
      </c>
      <c r="B350" s="46" t="s">
        <v>484</v>
      </c>
      <c r="C350" s="46"/>
      <c r="D350" s="46"/>
      <c r="E350" s="46"/>
      <c r="F350" s="46"/>
      <c r="G350" s="46"/>
      <c r="H350" s="46"/>
      <c r="I350" s="46"/>
      <c r="J350" s="44"/>
      <c r="K350" s="44"/>
      <c r="L350" s="47"/>
    </row>
    <row r="351" spans="1:12" x14ac:dyDescent="0.25">
      <c r="B351" s="9" t="s">
        <v>485</v>
      </c>
      <c r="C351" s="48" t="s">
        <v>486</v>
      </c>
      <c r="D351" s="48"/>
      <c r="E351" s="48"/>
      <c r="F351" s="48"/>
      <c r="G351" s="48"/>
      <c r="H351" s="10">
        <v>34339000</v>
      </c>
      <c r="I351" s="11">
        <v>0</v>
      </c>
      <c r="J351" s="21"/>
      <c r="K351" s="26"/>
      <c r="L351" s="12">
        <v>34339000</v>
      </c>
    </row>
    <row r="352" spans="1:12" x14ac:dyDescent="0.25">
      <c r="B352" s="8" t="s">
        <v>487</v>
      </c>
      <c r="C352" s="45" t="s">
        <v>488</v>
      </c>
      <c r="D352" s="45"/>
      <c r="E352" s="45"/>
      <c r="F352" s="45"/>
      <c r="G352" s="45"/>
      <c r="H352" s="10">
        <v>1586000</v>
      </c>
      <c r="I352" s="11">
        <v>0</v>
      </c>
      <c r="J352" s="21"/>
      <c r="K352" s="26"/>
      <c r="L352" s="12">
        <v>1586000</v>
      </c>
    </row>
    <row r="353" spans="1:12" ht="15.95" customHeight="1" x14ac:dyDescent="0.25">
      <c r="A353" s="43" t="s">
        <v>489</v>
      </c>
      <c r="B353" s="44"/>
      <c r="C353" s="44"/>
      <c r="D353" s="44"/>
      <c r="E353" s="44"/>
      <c r="F353" s="44"/>
      <c r="G353" s="44"/>
      <c r="H353" s="13">
        <v>35925000</v>
      </c>
      <c r="I353" s="14">
        <v>0</v>
      </c>
      <c r="J353" s="22"/>
      <c r="K353" s="27"/>
      <c r="L353" s="15">
        <v>35925000</v>
      </c>
    </row>
    <row r="354" spans="1:12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x14ac:dyDescent="0.25">
      <c r="A355" s="7" t="s">
        <v>490</v>
      </c>
      <c r="B355" s="46" t="s">
        <v>491</v>
      </c>
      <c r="C355" s="46"/>
      <c r="D355" s="46"/>
      <c r="E355" s="46"/>
      <c r="F355" s="46"/>
      <c r="G355" s="46"/>
      <c r="H355" s="46"/>
      <c r="I355" s="46"/>
      <c r="J355" s="44"/>
      <c r="K355" s="44"/>
      <c r="L355" s="47"/>
    </row>
    <row r="356" spans="1:12" x14ac:dyDescent="0.25">
      <c r="B356" s="9" t="s">
        <v>492</v>
      </c>
      <c r="C356" s="48" t="s">
        <v>493</v>
      </c>
      <c r="D356" s="48"/>
      <c r="E356" s="48"/>
      <c r="F356" s="48"/>
      <c r="G356" s="48"/>
      <c r="H356" s="10">
        <v>190000</v>
      </c>
      <c r="I356" s="11">
        <v>0</v>
      </c>
      <c r="J356" s="21"/>
      <c r="K356" s="26"/>
      <c r="L356" s="12">
        <v>190000</v>
      </c>
    </row>
    <row r="357" spans="1:12" x14ac:dyDescent="0.25">
      <c r="B357" s="8" t="s">
        <v>494</v>
      </c>
      <c r="C357" s="45" t="s">
        <v>495</v>
      </c>
      <c r="D357" s="45"/>
      <c r="E357" s="45"/>
      <c r="F357" s="45"/>
      <c r="G357" s="45"/>
      <c r="H357" s="10">
        <v>0</v>
      </c>
      <c r="I357" s="11">
        <v>240000</v>
      </c>
      <c r="J357" s="21"/>
      <c r="K357" s="26"/>
      <c r="L357" s="12">
        <v>240000</v>
      </c>
    </row>
    <row r="358" spans="1:12" ht="15.95" customHeight="1" x14ac:dyDescent="0.25">
      <c r="A358" s="43" t="s">
        <v>496</v>
      </c>
      <c r="B358" s="44"/>
      <c r="C358" s="44"/>
      <c r="D358" s="44"/>
      <c r="E358" s="44"/>
      <c r="F358" s="44"/>
      <c r="G358" s="44"/>
      <c r="H358" s="13">
        <v>190000</v>
      </c>
      <c r="I358" s="14">
        <v>240000</v>
      </c>
      <c r="J358" s="22"/>
      <c r="K358" s="27"/>
      <c r="L358" s="15">
        <v>430000</v>
      </c>
    </row>
    <row r="359" spans="1:12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x14ac:dyDescent="0.25">
      <c r="A360" s="7" t="s">
        <v>497</v>
      </c>
      <c r="B360" s="46" t="s">
        <v>498</v>
      </c>
      <c r="C360" s="46"/>
      <c r="D360" s="46"/>
      <c r="E360" s="46"/>
      <c r="F360" s="46"/>
      <c r="G360" s="46"/>
      <c r="H360" s="46"/>
      <c r="I360" s="46"/>
      <c r="J360" s="44"/>
      <c r="K360" s="44"/>
      <c r="L360" s="47"/>
    </row>
    <row r="361" spans="1:12" x14ac:dyDescent="0.25">
      <c r="B361" s="8" t="s">
        <v>499</v>
      </c>
      <c r="C361" s="45" t="s">
        <v>500</v>
      </c>
      <c r="D361" s="45"/>
      <c r="E361" s="45"/>
      <c r="F361" s="45"/>
      <c r="G361" s="45"/>
      <c r="H361" s="10">
        <v>852000</v>
      </c>
      <c r="I361" s="11">
        <v>-852000</v>
      </c>
      <c r="J361" s="21"/>
      <c r="K361" s="26"/>
      <c r="L361" s="12">
        <v>0</v>
      </c>
    </row>
    <row r="362" spans="1:12" ht="15.95" customHeight="1" x14ac:dyDescent="0.25">
      <c r="A362" s="43" t="s">
        <v>501</v>
      </c>
      <c r="B362" s="44"/>
      <c r="C362" s="44"/>
      <c r="D362" s="44"/>
      <c r="E362" s="44"/>
      <c r="F362" s="44"/>
      <c r="G362" s="44"/>
      <c r="H362" s="13">
        <v>852000</v>
      </c>
      <c r="I362" s="14">
        <v>-852000</v>
      </c>
      <c r="J362" s="22"/>
      <c r="K362" s="27"/>
      <c r="L362" s="15">
        <v>0</v>
      </c>
    </row>
    <row r="363" spans="1:12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x14ac:dyDescent="0.25">
      <c r="A364" s="7" t="s">
        <v>502</v>
      </c>
      <c r="B364" s="46" t="s">
        <v>503</v>
      </c>
      <c r="C364" s="46"/>
      <c r="D364" s="46"/>
      <c r="E364" s="46"/>
      <c r="F364" s="46"/>
      <c r="G364" s="46"/>
      <c r="H364" s="46"/>
      <c r="I364" s="46"/>
      <c r="J364" s="44"/>
      <c r="K364" s="44"/>
      <c r="L364" s="47"/>
    </row>
    <row r="365" spans="1:12" x14ac:dyDescent="0.25">
      <c r="B365" s="9" t="s">
        <v>504</v>
      </c>
      <c r="C365" s="48" t="s">
        <v>505</v>
      </c>
      <c r="D365" s="48"/>
      <c r="E365" s="48"/>
      <c r="F365" s="48"/>
      <c r="G365" s="48"/>
      <c r="H365" s="10">
        <v>15000</v>
      </c>
      <c r="I365" s="11">
        <v>0</v>
      </c>
      <c r="J365" s="21"/>
      <c r="K365" s="26"/>
      <c r="L365" s="12">
        <v>15000</v>
      </c>
    </row>
    <row r="366" spans="1:12" x14ac:dyDescent="0.25">
      <c r="B366" s="9" t="s">
        <v>506</v>
      </c>
      <c r="C366" s="48" t="s">
        <v>507</v>
      </c>
      <c r="D366" s="48"/>
      <c r="E366" s="48"/>
      <c r="F366" s="48"/>
      <c r="G366" s="48"/>
      <c r="H366" s="10">
        <v>15000</v>
      </c>
      <c r="I366" s="11">
        <v>0</v>
      </c>
      <c r="J366" s="21"/>
      <c r="K366" s="26"/>
      <c r="L366" s="12">
        <v>15000</v>
      </c>
    </row>
    <row r="367" spans="1:12" x14ac:dyDescent="0.25">
      <c r="B367" s="8" t="s">
        <v>508</v>
      </c>
      <c r="C367" s="45" t="s">
        <v>509</v>
      </c>
      <c r="D367" s="45"/>
      <c r="E367" s="45"/>
      <c r="F367" s="45"/>
      <c r="G367" s="45"/>
      <c r="H367" s="10">
        <v>155000</v>
      </c>
      <c r="I367" s="11">
        <v>0</v>
      </c>
      <c r="J367" s="21"/>
      <c r="K367" s="26"/>
      <c r="L367" s="12">
        <v>155000</v>
      </c>
    </row>
    <row r="368" spans="1:12" ht="15.95" customHeight="1" x14ac:dyDescent="0.25">
      <c r="A368" s="43" t="s">
        <v>510</v>
      </c>
      <c r="B368" s="44"/>
      <c r="C368" s="44"/>
      <c r="D368" s="44"/>
      <c r="E368" s="44"/>
      <c r="F368" s="44"/>
      <c r="G368" s="44"/>
      <c r="H368" s="13">
        <v>185000</v>
      </c>
      <c r="I368" s="14">
        <v>0</v>
      </c>
      <c r="J368" s="22"/>
      <c r="K368" s="27"/>
      <c r="L368" s="15">
        <v>185000</v>
      </c>
    </row>
    <row r="369" spans="1:12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x14ac:dyDescent="0.25">
      <c r="A370" s="7" t="s">
        <v>511</v>
      </c>
      <c r="B370" s="46" t="s">
        <v>512</v>
      </c>
      <c r="C370" s="46"/>
      <c r="D370" s="46"/>
      <c r="E370" s="46"/>
      <c r="F370" s="46"/>
      <c r="G370" s="46"/>
      <c r="H370" s="46"/>
      <c r="I370" s="46"/>
      <c r="J370" s="44"/>
      <c r="K370" s="44"/>
      <c r="L370" s="47"/>
    </row>
    <row r="371" spans="1:12" x14ac:dyDescent="0.25">
      <c r="B371" s="9" t="s">
        <v>513</v>
      </c>
      <c r="C371" s="48" t="s">
        <v>514</v>
      </c>
      <c r="D371" s="48"/>
      <c r="E371" s="48"/>
      <c r="F371" s="48"/>
      <c r="G371" s="48"/>
      <c r="H371" s="10">
        <v>196000</v>
      </c>
      <c r="I371" s="11">
        <v>0</v>
      </c>
      <c r="J371" s="21"/>
      <c r="K371" s="26"/>
      <c r="L371" s="12">
        <v>196000</v>
      </c>
    </row>
    <row r="372" spans="1:12" x14ac:dyDescent="0.25">
      <c r="B372" s="8" t="s">
        <v>515</v>
      </c>
      <c r="C372" s="45" t="s">
        <v>516</v>
      </c>
      <c r="D372" s="45"/>
      <c r="E372" s="45"/>
      <c r="F372" s="45"/>
      <c r="G372" s="45"/>
      <c r="H372" s="10">
        <v>263000</v>
      </c>
      <c r="I372" s="11">
        <v>0</v>
      </c>
      <c r="J372" s="21"/>
      <c r="K372" s="26"/>
      <c r="L372" s="12">
        <v>263000</v>
      </c>
    </row>
    <row r="373" spans="1:12" ht="15.95" customHeight="1" x14ac:dyDescent="0.25">
      <c r="A373" s="43" t="s">
        <v>517</v>
      </c>
      <c r="B373" s="44"/>
      <c r="C373" s="44"/>
      <c r="D373" s="44"/>
      <c r="E373" s="44"/>
      <c r="F373" s="44"/>
      <c r="G373" s="44"/>
      <c r="H373" s="13">
        <v>459000</v>
      </c>
      <c r="I373" s="14">
        <v>0</v>
      </c>
      <c r="J373" s="22"/>
      <c r="K373" s="27"/>
      <c r="L373" s="15">
        <v>459000</v>
      </c>
    </row>
    <row r="374" spans="1:12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x14ac:dyDescent="0.25">
      <c r="A375" s="7" t="s">
        <v>518</v>
      </c>
      <c r="B375" s="46" t="s">
        <v>519</v>
      </c>
      <c r="C375" s="46"/>
      <c r="D375" s="46"/>
      <c r="E375" s="46"/>
      <c r="F375" s="46"/>
      <c r="G375" s="46"/>
      <c r="H375" s="46"/>
      <c r="I375" s="46"/>
      <c r="J375" s="44"/>
      <c r="K375" s="44"/>
      <c r="L375" s="47"/>
    </row>
    <row r="376" spans="1:12" x14ac:dyDescent="0.25">
      <c r="B376" s="8" t="s">
        <v>520</v>
      </c>
      <c r="C376" s="45" t="s">
        <v>521</v>
      </c>
      <c r="D376" s="45"/>
      <c r="E376" s="45"/>
      <c r="F376" s="45"/>
      <c r="G376" s="45"/>
      <c r="H376" s="10">
        <v>95000</v>
      </c>
      <c r="I376" s="11">
        <v>0</v>
      </c>
      <c r="J376" s="21"/>
      <c r="K376" s="26"/>
      <c r="L376" s="12">
        <v>95000</v>
      </c>
    </row>
    <row r="377" spans="1:12" ht="15.95" customHeight="1" x14ac:dyDescent="0.25">
      <c r="A377" s="43" t="s">
        <v>522</v>
      </c>
      <c r="B377" s="44"/>
      <c r="C377" s="44"/>
      <c r="D377" s="44"/>
      <c r="E377" s="44"/>
      <c r="F377" s="44"/>
      <c r="G377" s="44"/>
      <c r="H377" s="13">
        <v>95000</v>
      </c>
      <c r="I377" s="14">
        <v>0</v>
      </c>
      <c r="J377" s="22"/>
      <c r="K377" s="27"/>
      <c r="L377" s="15">
        <v>95000</v>
      </c>
    </row>
    <row r="378" spans="1:12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x14ac:dyDescent="0.25">
      <c r="A379" s="7" t="s">
        <v>523</v>
      </c>
      <c r="B379" s="46" t="s">
        <v>524</v>
      </c>
      <c r="C379" s="46"/>
      <c r="D379" s="46"/>
      <c r="E379" s="46"/>
      <c r="F379" s="46"/>
      <c r="G379" s="46"/>
      <c r="H379" s="46"/>
      <c r="I379" s="46"/>
      <c r="J379" s="44"/>
      <c r="K379" s="44"/>
      <c r="L379" s="47"/>
    </row>
    <row r="380" spans="1:12" x14ac:dyDescent="0.25">
      <c r="B380" s="8" t="s">
        <v>525</v>
      </c>
      <c r="C380" s="45" t="s">
        <v>526</v>
      </c>
      <c r="D380" s="45"/>
      <c r="E380" s="45"/>
      <c r="F380" s="45"/>
      <c r="G380" s="45"/>
      <c r="H380" s="10">
        <v>0</v>
      </c>
      <c r="I380" s="11">
        <v>0</v>
      </c>
      <c r="J380" s="21"/>
      <c r="K380" s="26">
        <v>651000</v>
      </c>
      <c r="L380" s="12">
        <v>651000</v>
      </c>
    </row>
    <row r="381" spans="1:12" ht="15.95" customHeight="1" x14ac:dyDescent="0.25">
      <c r="A381" s="43" t="s">
        <v>527</v>
      </c>
      <c r="B381" s="44"/>
      <c r="C381" s="44"/>
      <c r="D381" s="44"/>
      <c r="E381" s="44"/>
      <c r="F381" s="44"/>
      <c r="G381" s="44"/>
      <c r="H381" s="13">
        <v>0</v>
      </c>
      <c r="I381" s="14">
        <f>SUM(I380)</f>
        <v>0</v>
      </c>
      <c r="J381" s="22"/>
      <c r="K381" s="27">
        <f>SUM(K380)</f>
        <v>651000</v>
      </c>
      <c r="L381" s="15">
        <v>651000</v>
      </c>
    </row>
    <row r="382" spans="1:12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x14ac:dyDescent="0.25">
      <c r="A383" s="7" t="s">
        <v>528</v>
      </c>
      <c r="B383" s="46" t="s">
        <v>529</v>
      </c>
      <c r="C383" s="46"/>
      <c r="D383" s="46"/>
      <c r="E383" s="46"/>
      <c r="F383" s="46"/>
      <c r="G383" s="46"/>
      <c r="H383" s="46"/>
      <c r="I383" s="46"/>
      <c r="J383" s="44"/>
      <c r="K383" s="44"/>
      <c r="L383" s="47"/>
    </row>
    <row r="384" spans="1:12" x14ac:dyDescent="0.25">
      <c r="B384" s="8" t="s">
        <v>530</v>
      </c>
      <c r="C384" s="45" t="s">
        <v>531</v>
      </c>
      <c r="D384" s="45"/>
      <c r="E384" s="45"/>
      <c r="F384" s="45"/>
      <c r="G384" s="45"/>
      <c r="H384" s="10">
        <v>0</v>
      </c>
      <c r="I384" s="11">
        <v>200000</v>
      </c>
      <c r="J384" s="21">
        <v>30000</v>
      </c>
      <c r="K384" s="26">
        <v>50000</v>
      </c>
      <c r="L384" s="12">
        <v>280000</v>
      </c>
    </row>
    <row r="385" spans="1:12" ht="15.95" customHeight="1" x14ac:dyDescent="0.25">
      <c r="A385" s="43" t="s">
        <v>532</v>
      </c>
      <c r="B385" s="44"/>
      <c r="C385" s="44"/>
      <c r="D385" s="44"/>
      <c r="E385" s="44"/>
      <c r="F385" s="44"/>
      <c r="G385" s="44"/>
      <c r="H385" s="13">
        <v>0</v>
      </c>
      <c r="I385" s="14">
        <f>SUM(I384)</f>
        <v>200000</v>
      </c>
      <c r="J385" s="22">
        <f>SUM(J384)</f>
        <v>30000</v>
      </c>
      <c r="K385" s="27">
        <f>SUM(K384)</f>
        <v>50000</v>
      </c>
      <c r="L385" s="15">
        <v>280000</v>
      </c>
    </row>
    <row r="386" spans="1:12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x14ac:dyDescent="0.25">
      <c r="A387" s="7" t="s">
        <v>533</v>
      </c>
      <c r="B387" s="46" t="s">
        <v>534</v>
      </c>
      <c r="C387" s="46"/>
      <c r="D387" s="46"/>
      <c r="E387" s="46"/>
      <c r="F387" s="46"/>
      <c r="G387" s="46"/>
      <c r="H387" s="46"/>
      <c r="I387" s="46"/>
      <c r="J387" s="44"/>
      <c r="K387" s="44"/>
      <c r="L387" s="47"/>
    </row>
    <row r="388" spans="1:12" x14ac:dyDescent="0.25">
      <c r="B388" s="9" t="s">
        <v>535</v>
      </c>
      <c r="C388" s="48" t="s">
        <v>536</v>
      </c>
      <c r="D388" s="48"/>
      <c r="E388" s="48"/>
      <c r="F388" s="48"/>
      <c r="G388" s="48"/>
      <c r="H388" s="10">
        <v>250000</v>
      </c>
      <c r="I388" s="11">
        <v>600000</v>
      </c>
      <c r="J388" s="21"/>
      <c r="K388" s="26">
        <v>525000</v>
      </c>
      <c r="L388" s="12">
        <v>1375000</v>
      </c>
    </row>
    <row r="389" spans="1:12" x14ac:dyDescent="0.25">
      <c r="B389" s="8" t="s">
        <v>537</v>
      </c>
      <c r="C389" s="45" t="s">
        <v>538</v>
      </c>
      <c r="D389" s="45"/>
      <c r="E389" s="45"/>
      <c r="F389" s="45"/>
      <c r="G389" s="45"/>
      <c r="H389" s="10">
        <v>3000</v>
      </c>
      <c r="I389" s="11">
        <v>0</v>
      </c>
      <c r="J389" s="21"/>
      <c r="K389" s="26"/>
      <c r="L389" s="12">
        <v>3000</v>
      </c>
    </row>
    <row r="390" spans="1:12" ht="15.95" customHeight="1" x14ac:dyDescent="0.25">
      <c r="A390" s="43" t="s">
        <v>539</v>
      </c>
      <c r="B390" s="44"/>
      <c r="C390" s="44"/>
      <c r="D390" s="44"/>
      <c r="E390" s="44"/>
      <c r="F390" s="44"/>
      <c r="G390" s="44"/>
      <c r="H390" s="13">
        <v>253000</v>
      </c>
      <c r="I390" s="14">
        <f>SUM(I388:I389)</f>
        <v>600000</v>
      </c>
      <c r="J390" s="22"/>
      <c r="K390" s="27">
        <f>SUM(K388:K389)</f>
        <v>525000</v>
      </c>
      <c r="L390" s="15">
        <v>1378000</v>
      </c>
    </row>
    <row r="391" spans="1:12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</row>
    <row r="392" spans="1:12" x14ac:dyDescent="0.25">
      <c r="A392" s="7" t="s">
        <v>540</v>
      </c>
      <c r="B392" s="46" t="s">
        <v>541</v>
      </c>
      <c r="C392" s="46"/>
      <c r="D392" s="46"/>
      <c r="E392" s="46"/>
      <c r="F392" s="46"/>
      <c r="G392" s="46"/>
      <c r="H392" s="46"/>
      <c r="I392" s="46"/>
      <c r="J392" s="44"/>
      <c r="K392" s="44"/>
      <c r="L392" s="47"/>
    </row>
    <row r="393" spans="1:12" x14ac:dyDescent="0.25">
      <c r="B393" s="8" t="s">
        <v>542</v>
      </c>
      <c r="C393" s="45" t="s">
        <v>543</v>
      </c>
      <c r="D393" s="45"/>
      <c r="E393" s="45"/>
      <c r="F393" s="45"/>
      <c r="G393" s="45"/>
      <c r="H393" s="10">
        <v>946000</v>
      </c>
      <c r="I393" s="11">
        <v>0</v>
      </c>
      <c r="J393" s="21"/>
      <c r="K393" s="26"/>
      <c r="L393" s="12">
        <v>946000</v>
      </c>
    </row>
    <row r="394" spans="1:12" ht="15.95" customHeight="1" x14ac:dyDescent="0.25">
      <c r="A394" s="43" t="s">
        <v>544</v>
      </c>
      <c r="B394" s="44"/>
      <c r="C394" s="44"/>
      <c r="D394" s="44"/>
      <c r="E394" s="44"/>
      <c r="F394" s="44"/>
      <c r="G394" s="44"/>
      <c r="H394" s="13">
        <v>946000</v>
      </c>
      <c r="I394" s="14">
        <v>0</v>
      </c>
      <c r="J394" s="22"/>
      <c r="K394" s="27"/>
      <c r="L394" s="15">
        <v>946000</v>
      </c>
    </row>
    <row r="395" spans="1:12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1:12" x14ac:dyDescent="0.25">
      <c r="A396" s="7" t="s">
        <v>545</v>
      </c>
      <c r="B396" s="46" t="s">
        <v>546</v>
      </c>
      <c r="C396" s="46"/>
      <c r="D396" s="46"/>
      <c r="E396" s="46"/>
      <c r="F396" s="46"/>
      <c r="G396" s="46"/>
      <c r="H396" s="46"/>
      <c r="I396" s="46"/>
      <c r="J396" s="44"/>
      <c r="K396" s="44"/>
      <c r="L396" s="47"/>
    </row>
    <row r="397" spans="1:12" x14ac:dyDescent="0.25">
      <c r="B397" s="8" t="s">
        <v>547</v>
      </c>
      <c r="C397" s="45" t="s">
        <v>548</v>
      </c>
      <c r="D397" s="45"/>
      <c r="E397" s="45"/>
      <c r="F397" s="45"/>
      <c r="G397" s="45"/>
      <c r="H397" s="10">
        <v>1000000</v>
      </c>
      <c r="I397" s="11">
        <v>0</v>
      </c>
      <c r="J397" s="21"/>
      <c r="K397" s="26"/>
      <c r="L397" s="12">
        <v>1000000</v>
      </c>
    </row>
    <row r="398" spans="1:12" ht="15.95" customHeight="1" x14ac:dyDescent="0.25">
      <c r="A398" s="43" t="s">
        <v>549</v>
      </c>
      <c r="B398" s="44"/>
      <c r="C398" s="44"/>
      <c r="D398" s="44"/>
      <c r="E398" s="44"/>
      <c r="F398" s="44"/>
      <c r="G398" s="44"/>
      <c r="H398" s="13">
        <v>1000000</v>
      </c>
      <c r="I398" s="14">
        <v>0</v>
      </c>
      <c r="J398" s="22"/>
      <c r="K398" s="27"/>
      <c r="L398" s="15">
        <v>1000000</v>
      </c>
    </row>
    <row r="399" spans="1:12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</row>
    <row r="400" spans="1:12" x14ac:dyDescent="0.25">
      <c r="A400" s="7" t="s">
        <v>550</v>
      </c>
      <c r="B400" s="46" t="s">
        <v>551</v>
      </c>
      <c r="C400" s="46"/>
      <c r="D400" s="46"/>
      <c r="E400" s="46"/>
      <c r="F400" s="46"/>
      <c r="G400" s="46"/>
      <c r="H400" s="46"/>
      <c r="I400" s="46"/>
      <c r="J400" s="44"/>
      <c r="K400" s="44"/>
      <c r="L400" s="47"/>
    </row>
    <row r="401" spans="1:12" x14ac:dyDescent="0.25">
      <c r="B401" s="8" t="s">
        <v>552</v>
      </c>
      <c r="C401" s="45" t="s">
        <v>553</v>
      </c>
      <c r="D401" s="45"/>
      <c r="E401" s="45"/>
      <c r="F401" s="45"/>
      <c r="G401" s="45"/>
      <c r="H401" s="10">
        <v>0</v>
      </c>
      <c r="I401" s="11">
        <v>55000</v>
      </c>
      <c r="J401" s="21"/>
      <c r="K401" s="26"/>
      <c r="L401" s="12">
        <v>55000</v>
      </c>
    </row>
    <row r="402" spans="1:12" ht="15.95" customHeight="1" x14ac:dyDescent="0.25">
      <c r="A402" s="43" t="s">
        <v>554</v>
      </c>
      <c r="B402" s="44"/>
      <c r="C402" s="44"/>
      <c r="D402" s="44"/>
      <c r="E402" s="44"/>
      <c r="F402" s="44"/>
      <c r="G402" s="44"/>
      <c r="H402" s="13">
        <v>0</v>
      </c>
      <c r="I402" s="14">
        <v>55000</v>
      </c>
      <c r="J402" s="22"/>
      <c r="K402" s="27"/>
      <c r="L402" s="15">
        <v>55000</v>
      </c>
    </row>
    <row r="403" spans="1:12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</row>
    <row r="404" spans="1:12" x14ac:dyDescent="0.25">
      <c r="A404" s="7" t="s">
        <v>555</v>
      </c>
      <c r="B404" s="46" t="s">
        <v>556</v>
      </c>
      <c r="C404" s="46"/>
      <c r="D404" s="46"/>
      <c r="E404" s="46"/>
      <c r="F404" s="46"/>
      <c r="G404" s="46"/>
      <c r="H404" s="46"/>
      <c r="I404" s="46"/>
      <c r="J404" s="44"/>
      <c r="K404" s="44"/>
      <c r="L404" s="47"/>
    </row>
    <row r="405" spans="1:12" x14ac:dyDescent="0.25">
      <c r="B405" s="8" t="s">
        <v>557</v>
      </c>
      <c r="C405" s="45" t="s">
        <v>558</v>
      </c>
      <c r="D405" s="45"/>
      <c r="E405" s="45"/>
      <c r="F405" s="45"/>
      <c r="G405" s="45"/>
      <c r="H405" s="10">
        <v>3711500</v>
      </c>
      <c r="I405" s="11">
        <v>9819500</v>
      </c>
      <c r="J405" s="21"/>
      <c r="K405" s="26">
        <v>-832500</v>
      </c>
      <c r="L405" s="12">
        <f>SUM(H405:K405)</f>
        <v>12698500</v>
      </c>
    </row>
    <row r="406" spans="1:12" ht="15.95" customHeight="1" x14ac:dyDescent="0.25">
      <c r="A406" s="43" t="s">
        <v>559</v>
      </c>
      <c r="B406" s="44"/>
      <c r="C406" s="44"/>
      <c r="D406" s="44"/>
      <c r="E406" s="44"/>
      <c r="F406" s="44"/>
      <c r="G406" s="44"/>
      <c r="H406" s="13">
        <v>3711500</v>
      </c>
      <c r="I406" s="14">
        <f>SUM(I405)</f>
        <v>9819500</v>
      </c>
      <c r="J406" s="22"/>
      <c r="K406" s="27">
        <f>SUM(K405)</f>
        <v>-832500</v>
      </c>
      <c r="L406" s="15">
        <f>L405</f>
        <v>12698500</v>
      </c>
    </row>
    <row r="407" spans="1:12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</row>
    <row r="408" spans="1:12" ht="15.95" customHeight="1" x14ac:dyDescent="0.25">
      <c r="A408" s="41" t="s">
        <v>560</v>
      </c>
      <c r="B408" s="42"/>
      <c r="C408" s="42"/>
      <c r="D408" s="42"/>
      <c r="E408" s="42"/>
      <c r="F408" s="42"/>
      <c r="G408" s="42"/>
      <c r="H408" s="16">
        <v>158521000</v>
      </c>
      <c r="I408" s="17">
        <f>I406+I402+I398+I394+I390+I385+I381+I377+I373+I368+I362+I358+I353+I348+I344+I339+I333+I327+I323+I319+I315+I311+I307+I302+I297+I293+I289+I285+I279+I274+I269+I265+I261+I256+I250+I245+I236+I231+I227+I221+I212+I208+I203+I199+I194+I190+I186+I181+I177+I170+I162+I158+I153+I149+I140+I135+I129+I122+I117+I113+I109+I105+I101+I97+I217</f>
        <v>28265500</v>
      </c>
      <c r="J408" s="17">
        <f>J406+J402+J398+J394+J390+J385+J381+J377+J373+J368+J362+J358+J353+J348+J344+J339+J333+J327+J323+J319+J315+J311+J307+J302+J297+J293+J289+J285+J279+J274+J269+J265+J261+J256+J250+J245+J236+J231+J227+J221+J212+J208+J203+J199+J194+J190+J186+J181+J177+J170+J162+J158+J153+J149+J140+J135+J129+J122+J117+J113+J109+J105+J101+J97+J217</f>
        <v>30000</v>
      </c>
      <c r="K408" s="31">
        <f>K406+K402+K398+K394+K390+K385+K381+K377+K373+K368+K362+K358+K353+K348+K344+K339+K333+K327+K323+K319+K315+K311+K307+K302+K297+K293+K289+K285+K279+K274+K269+K265+K261+K256+K250+K245+K236+K231+K227+K221+K212+K208+K203+K199+K194+K190+K186+K181+K177+K170+K162+K158+K153+K149+K140+K135+K129+K122+K117+K113+K109+K105+K101+K97+K217</f>
        <v>4277500</v>
      </c>
      <c r="L408" s="34">
        <f>L406+L402+L398+L394+L390+L385+L381+L377+L373+L368+L362+L358+L353+L348+L344+L339+L333+L327+L323+L319+L315+L311+L307+L302+L297+L293+L289+L285+L279+L274+L269+L265+L261+L256+L250+L245+L236+L231+L227+L221+L212+L208+L203+L199+L194+L190+L186+L181+L177+L170+L162+L158+L153+L149+L140+L135+L129+L122+L117+L113+L109+L105+L101+L97+L217</f>
        <v>191094000</v>
      </c>
    </row>
    <row r="409" spans="1:12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</row>
    <row r="410" spans="1:12" ht="48" customHeight="1" x14ac:dyDescent="0.25">
      <c r="A410" s="49" t="s">
        <v>561</v>
      </c>
      <c r="B410" s="50"/>
      <c r="C410" s="50"/>
      <c r="D410" s="50"/>
      <c r="E410" s="50"/>
      <c r="F410" s="50"/>
      <c r="G410" s="50"/>
      <c r="H410" s="4" t="s">
        <v>686</v>
      </c>
      <c r="I410" s="5" t="s">
        <v>683</v>
      </c>
      <c r="J410" s="20" t="s">
        <v>684</v>
      </c>
      <c r="K410" s="25" t="s">
        <v>682</v>
      </c>
      <c r="L410" s="6" t="s">
        <v>685</v>
      </c>
    </row>
    <row r="411" spans="1:12" x14ac:dyDescent="0.25">
      <c r="A411" s="7" t="s">
        <v>153</v>
      </c>
      <c r="B411" s="46" t="s">
        <v>154</v>
      </c>
      <c r="C411" s="46"/>
      <c r="D411" s="46"/>
      <c r="E411" s="46"/>
      <c r="F411" s="46"/>
      <c r="G411" s="46"/>
      <c r="H411" s="46"/>
      <c r="I411" s="46"/>
      <c r="J411" s="44"/>
      <c r="K411" s="44"/>
      <c r="L411" s="47"/>
    </row>
    <row r="412" spans="1:12" x14ac:dyDescent="0.25">
      <c r="B412" s="9" t="s">
        <v>562</v>
      </c>
      <c r="C412" s="48" t="s">
        <v>563</v>
      </c>
      <c r="D412" s="48"/>
      <c r="E412" s="48"/>
      <c r="F412" s="48"/>
      <c r="G412" s="48"/>
      <c r="H412" s="10">
        <v>0</v>
      </c>
      <c r="I412" s="11">
        <v>0</v>
      </c>
      <c r="J412" s="21"/>
      <c r="K412" s="26">
        <v>165000</v>
      </c>
      <c r="L412" s="12">
        <f>SUM(H412:K412)</f>
        <v>165000</v>
      </c>
    </row>
    <row r="413" spans="1:12" x14ac:dyDescent="0.25">
      <c r="B413" s="9" t="s">
        <v>564</v>
      </c>
      <c r="C413" s="48" t="s">
        <v>565</v>
      </c>
      <c r="D413" s="48"/>
      <c r="E413" s="48"/>
      <c r="F413" s="48"/>
      <c r="G413" s="48"/>
      <c r="H413" s="10">
        <v>0</v>
      </c>
      <c r="I413" s="11">
        <v>72000</v>
      </c>
      <c r="J413" s="21"/>
      <c r="K413" s="26"/>
      <c r="L413" s="12">
        <v>72000</v>
      </c>
    </row>
    <row r="414" spans="1:12" x14ac:dyDescent="0.25">
      <c r="B414" s="9" t="s">
        <v>566</v>
      </c>
      <c r="C414" s="48" t="s">
        <v>567</v>
      </c>
      <c r="D414" s="48"/>
      <c r="E414" s="48"/>
      <c r="F414" s="48"/>
      <c r="G414" s="48"/>
      <c r="H414" s="10">
        <v>7200000</v>
      </c>
      <c r="I414" s="11">
        <v>-2000000</v>
      </c>
      <c r="J414" s="21"/>
      <c r="K414" s="26"/>
      <c r="L414" s="12">
        <v>5200000</v>
      </c>
    </row>
    <row r="415" spans="1:12" x14ac:dyDescent="0.25">
      <c r="B415" s="9" t="s">
        <v>568</v>
      </c>
      <c r="C415" s="48" t="s">
        <v>569</v>
      </c>
      <c r="D415" s="48"/>
      <c r="E415" s="48"/>
      <c r="F415" s="48"/>
      <c r="G415" s="48"/>
      <c r="H415" s="10">
        <v>0</v>
      </c>
      <c r="I415" s="11">
        <v>80000</v>
      </c>
      <c r="J415" s="21"/>
      <c r="K415" s="26"/>
      <c r="L415" s="12">
        <v>80000</v>
      </c>
    </row>
    <row r="416" spans="1:12" x14ac:dyDescent="0.25">
      <c r="B416" s="9" t="s">
        <v>570</v>
      </c>
      <c r="C416" s="48" t="s">
        <v>571</v>
      </c>
      <c r="D416" s="48"/>
      <c r="E416" s="48"/>
      <c r="F416" s="48"/>
      <c r="G416" s="48"/>
      <c r="H416" s="10">
        <v>0</v>
      </c>
      <c r="I416" s="11">
        <v>450000</v>
      </c>
      <c r="J416" s="21"/>
      <c r="K416" s="26"/>
      <c r="L416" s="12">
        <v>450000</v>
      </c>
    </row>
    <row r="417" spans="1:12" x14ac:dyDescent="0.25">
      <c r="B417" s="9" t="s">
        <v>572</v>
      </c>
      <c r="C417" s="48" t="s">
        <v>573</v>
      </c>
      <c r="D417" s="48"/>
      <c r="E417" s="48"/>
      <c r="F417" s="48"/>
      <c r="G417" s="48"/>
      <c r="H417" s="10">
        <v>0</v>
      </c>
      <c r="I417" s="11">
        <v>120000</v>
      </c>
      <c r="J417" s="21"/>
      <c r="K417" s="26"/>
      <c r="L417" s="12">
        <v>120000</v>
      </c>
    </row>
    <row r="418" spans="1:12" x14ac:dyDescent="0.25">
      <c r="B418" s="8" t="s">
        <v>574</v>
      </c>
      <c r="C418" s="45" t="s">
        <v>575</v>
      </c>
      <c r="D418" s="45"/>
      <c r="E418" s="45"/>
      <c r="F418" s="45"/>
      <c r="G418" s="45"/>
      <c r="H418" s="10">
        <v>0</v>
      </c>
      <c r="I418" s="11">
        <v>0</v>
      </c>
      <c r="J418" s="21"/>
      <c r="K418" s="26">
        <v>85000</v>
      </c>
      <c r="L418" s="12">
        <v>85000</v>
      </c>
    </row>
    <row r="419" spans="1:12" ht="15.95" customHeight="1" x14ac:dyDescent="0.25">
      <c r="A419" s="43" t="s">
        <v>157</v>
      </c>
      <c r="B419" s="44"/>
      <c r="C419" s="44"/>
      <c r="D419" s="44"/>
      <c r="E419" s="44"/>
      <c r="F419" s="44"/>
      <c r="G419" s="44"/>
      <c r="H419" s="13">
        <v>7200000</v>
      </c>
      <c r="I419" s="14">
        <f>SUM(I412:I418)</f>
        <v>-1278000</v>
      </c>
      <c r="J419" s="22"/>
      <c r="K419" s="27">
        <f>SUM(K412:K418)</f>
        <v>250000</v>
      </c>
      <c r="L419" s="15">
        <f>SUM(L412:L418)</f>
        <v>6172000</v>
      </c>
    </row>
    <row r="420" spans="1:12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</row>
    <row r="421" spans="1:12" x14ac:dyDescent="0.25">
      <c r="A421" s="7" t="s">
        <v>158</v>
      </c>
      <c r="B421" s="46" t="s">
        <v>159</v>
      </c>
      <c r="C421" s="46"/>
      <c r="D421" s="46"/>
      <c r="E421" s="46"/>
      <c r="F421" s="46"/>
      <c r="G421" s="46"/>
      <c r="H421" s="46"/>
      <c r="I421" s="46"/>
      <c r="J421" s="44"/>
      <c r="K421" s="44"/>
      <c r="L421" s="47"/>
    </row>
    <row r="422" spans="1:12" x14ac:dyDescent="0.25">
      <c r="B422" s="9" t="s">
        <v>576</v>
      </c>
      <c r="C422" s="48" t="s">
        <v>577</v>
      </c>
      <c r="D422" s="48"/>
      <c r="E422" s="48"/>
      <c r="F422" s="48"/>
      <c r="G422" s="48"/>
      <c r="H422" s="10">
        <v>8000000</v>
      </c>
      <c r="I422" s="11">
        <v>2000000</v>
      </c>
      <c r="J422" s="21"/>
      <c r="K422" s="26"/>
      <c r="L422" s="12">
        <v>10000000</v>
      </c>
    </row>
    <row r="423" spans="1:12" x14ac:dyDescent="0.25">
      <c r="B423" s="9" t="s">
        <v>578</v>
      </c>
      <c r="C423" s="48" t="s">
        <v>579</v>
      </c>
      <c r="D423" s="48"/>
      <c r="E423" s="48"/>
      <c r="F423" s="48"/>
      <c r="G423" s="48"/>
      <c r="H423" s="10">
        <v>0</v>
      </c>
      <c r="I423" s="11">
        <v>3500000</v>
      </c>
      <c r="J423" s="21"/>
      <c r="K423" s="26"/>
      <c r="L423" s="12">
        <v>3500000</v>
      </c>
    </row>
    <row r="424" spans="1:12" x14ac:dyDescent="0.25">
      <c r="B424" s="9" t="s">
        <v>580</v>
      </c>
      <c r="C424" s="48" t="s">
        <v>581</v>
      </c>
      <c r="D424" s="48"/>
      <c r="E424" s="48"/>
      <c r="F424" s="48"/>
      <c r="G424" s="48"/>
      <c r="H424" s="10">
        <v>0</v>
      </c>
      <c r="I424" s="11">
        <v>0</v>
      </c>
      <c r="J424" s="21"/>
      <c r="K424" s="26">
        <v>200000</v>
      </c>
      <c r="L424" s="12">
        <v>200000</v>
      </c>
    </row>
    <row r="425" spans="1:12" x14ac:dyDescent="0.25">
      <c r="B425" s="9" t="s">
        <v>582</v>
      </c>
      <c r="C425" s="48" t="s">
        <v>583</v>
      </c>
      <c r="D425" s="48"/>
      <c r="E425" s="48"/>
      <c r="F425" s="48"/>
      <c r="G425" s="48"/>
      <c r="H425" s="10">
        <v>0</v>
      </c>
      <c r="I425" s="11">
        <v>237000</v>
      </c>
      <c r="J425" s="21"/>
      <c r="K425" s="26"/>
      <c r="L425" s="12">
        <v>237000</v>
      </c>
    </row>
    <row r="426" spans="1:12" x14ac:dyDescent="0.25">
      <c r="B426" s="9" t="s">
        <v>584</v>
      </c>
      <c r="C426" s="48" t="s">
        <v>585</v>
      </c>
      <c r="D426" s="48"/>
      <c r="E426" s="48"/>
      <c r="F426" s="48"/>
      <c r="G426" s="48"/>
      <c r="H426" s="10">
        <v>0</v>
      </c>
      <c r="I426" s="11">
        <v>650000</v>
      </c>
      <c r="J426" s="21"/>
      <c r="K426" s="26">
        <v>650000</v>
      </c>
      <c r="L426" s="12">
        <v>1300000</v>
      </c>
    </row>
    <row r="427" spans="1:12" x14ac:dyDescent="0.25">
      <c r="B427" s="9" t="s">
        <v>586</v>
      </c>
      <c r="C427" s="48" t="s">
        <v>587</v>
      </c>
      <c r="D427" s="48"/>
      <c r="E427" s="48"/>
      <c r="F427" s="48"/>
      <c r="G427" s="48"/>
      <c r="H427" s="10">
        <v>0</v>
      </c>
      <c r="I427" s="11">
        <v>1000000</v>
      </c>
      <c r="J427" s="21"/>
      <c r="K427" s="26"/>
      <c r="L427" s="12">
        <v>1000000</v>
      </c>
    </row>
    <row r="428" spans="1:12" x14ac:dyDescent="0.25">
      <c r="B428" s="9" t="s">
        <v>588</v>
      </c>
      <c r="C428" s="48" t="s">
        <v>589</v>
      </c>
      <c r="D428" s="48"/>
      <c r="E428" s="48"/>
      <c r="F428" s="48"/>
      <c r="G428" s="48"/>
      <c r="H428" s="10">
        <v>0</v>
      </c>
      <c r="I428" s="11">
        <v>1000000</v>
      </c>
      <c r="J428" s="21"/>
      <c r="K428" s="26"/>
      <c r="L428" s="12">
        <v>1000000</v>
      </c>
    </row>
    <row r="429" spans="1:12" x14ac:dyDescent="0.25">
      <c r="B429" s="9" t="s">
        <v>590</v>
      </c>
      <c r="C429" s="48" t="s">
        <v>591</v>
      </c>
      <c r="D429" s="48"/>
      <c r="E429" s="48"/>
      <c r="F429" s="48"/>
      <c r="G429" s="48"/>
      <c r="H429" s="10">
        <v>0</v>
      </c>
      <c r="I429" s="11">
        <v>145000</v>
      </c>
      <c r="J429" s="21"/>
      <c r="K429" s="26"/>
      <c r="L429" s="12">
        <v>145000</v>
      </c>
    </row>
    <row r="430" spans="1:12" x14ac:dyDescent="0.25">
      <c r="B430" s="9" t="s">
        <v>592</v>
      </c>
      <c r="C430" s="48" t="s">
        <v>593</v>
      </c>
      <c r="D430" s="48"/>
      <c r="E430" s="48"/>
      <c r="F430" s="48"/>
      <c r="G430" s="48"/>
      <c r="H430" s="10">
        <v>0</v>
      </c>
      <c r="I430" s="11">
        <v>130000</v>
      </c>
      <c r="J430" s="21"/>
      <c r="K430" s="26"/>
      <c r="L430" s="12">
        <v>130000</v>
      </c>
    </row>
    <row r="431" spans="1:12" x14ac:dyDescent="0.25">
      <c r="B431" s="8" t="s">
        <v>594</v>
      </c>
      <c r="C431" s="45" t="s">
        <v>595</v>
      </c>
      <c r="D431" s="45"/>
      <c r="E431" s="45"/>
      <c r="F431" s="45"/>
      <c r="G431" s="45"/>
      <c r="H431" s="10">
        <v>0</v>
      </c>
      <c r="I431" s="11">
        <v>0</v>
      </c>
      <c r="J431" s="21"/>
      <c r="K431" s="26">
        <v>410000</v>
      </c>
      <c r="L431" s="12">
        <v>410000</v>
      </c>
    </row>
    <row r="432" spans="1:12" s="37" customFormat="1" x14ac:dyDescent="0.25">
      <c r="B432" s="39" t="s">
        <v>692</v>
      </c>
      <c r="C432" s="52" t="s">
        <v>691</v>
      </c>
      <c r="D432" s="52"/>
      <c r="E432" s="52"/>
      <c r="F432" s="52"/>
      <c r="G432" s="53"/>
      <c r="H432" s="38">
        <v>0</v>
      </c>
      <c r="I432" s="21">
        <v>0</v>
      </c>
      <c r="J432" s="21"/>
      <c r="K432" s="26">
        <v>620000</v>
      </c>
      <c r="L432" s="12">
        <f>SUM(H432:K432)</f>
        <v>620000</v>
      </c>
    </row>
    <row r="433" spans="1:12" ht="15.95" customHeight="1" x14ac:dyDescent="0.25">
      <c r="A433" s="43" t="s">
        <v>162</v>
      </c>
      <c r="B433" s="44"/>
      <c r="C433" s="44"/>
      <c r="D433" s="44"/>
      <c r="E433" s="44"/>
      <c r="F433" s="44"/>
      <c r="G433" s="44"/>
      <c r="H433" s="13">
        <v>8000000</v>
      </c>
      <c r="I433" s="14">
        <f>SUM(I422:I432)</f>
        <v>8662000</v>
      </c>
      <c r="J433" s="22"/>
      <c r="K433" s="27">
        <f>SUM(K422:K432)</f>
        <v>1880000</v>
      </c>
      <c r="L433" s="15">
        <f>SUM(L422:L432)</f>
        <v>18542000</v>
      </c>
    </row>
    <row r="434" spans="1:12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</row>
    <row r="435" spans="1:12" x14ac:dyDescent="0.25">
      <c r="A435" s="7" t="s">
        <v>175</v>
      </c>
      <c r="B435" s="46" t="s">
        <v>176</v>
      </c>
      <c r="C435" s="46"/>
      <c r="D435" s="46"/>
      <c r="E435" s="46"/>
      <c r="F435" s="46"/>
      <c r="G435" s="46"/>
      <c r="H435" s="46"/>
      <c r="I435" s="46"/>
      <c r="J435" s="44"/>
      <c r="K435" s="44"/>
      <c r="L435" s="47"/>
    </row>
    <row r="436" spans="1:12" x14ac:dyDescent="0.25">
      <c r="B436" s="9" t="s">
        <v>596</v>
      </c>
      <c r="C436" s="48" t="s">
        <v>597</v>
      </c>
      <c r="D436" s="48"/>
      <c r="E436" s="48"/>
      <c r="F436" s="48"/>
      <c r="G436" s="48"/>
      <c r="H436" s="10">
        <v>0</v>
      </c>
      <c r="I436" s="11">
        <v>20000</v>
      </c>
      <c r="J436" s="21"/>
      <c r="K436" s="26"/>
      <c r="L436" s="12">
        <v>20000</v>
      </c>
    </row>
    <row r="437" spans="1:12" x14ac:dyDescent="0.25">
      <c r="B437" s="8" t="s">
        <v>598</v>
      </c>
      <c r="C437" s="45" t="s">
        <v>599</v>
      </c>
      <c r="D437" s="45"/>
      <c r="E437" s="45"/>
      <c r="F437" s="45"/>
      <c r="G437" s="45"/>
      <c r="H437" s="10">
        <v>0</v>
      </c>
      <c r="I437" s="11">
        <v>1000000</v>
      </c>
      <c r="J437" s="21"/>
      <c r="K437" s="26"/>
      <c r="L437" s="12">
        <v>1000000</v>
      </c>
    </row>
    <row r="438" spans="1:12" ht="15.95" customHeight="1" x14ac:dyDescent="0.25">
      <c r="A438" s="43" t="s">
        <v>185</v>
      </c>
      <c r="B438" s="44"/>
      <c r="C438" s="44"/>
      <c r="D438" s="44"/>
      <c r="E438" s="44"/>
      <c r="F438" s="44"/>
      <c r="G438" s="44"/>
      <c r="H438" s="13">
        <v>0</v>
      </c>
      <c r="I438" s="14">
        <v>1020000</v>
      </c>
      <c r="J438" s="22"/>
      <c r="K438" s="27"/>
      <c r="L438" s="15">
        <v>1020000</v>
      </c>
    </row>
    <row r="439" spans="1:12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</row>
    <row r="440" spans="1:12" x14ac:dyDescent="0.25">
      <c r="A440" s="7" t="s">
        <v>201</v>
      </c>
      <c r="B440" s="46" t="s">
        <v>202</v>
      </c>
      <c r="C440" s="46"/>
      <c r="D440" s="46"/>
      <c r="E440" s="46"/>
      <c r="F440" s="46"/>
      <c r="G440" s="46"/>
      <c r="H440" s="46"/>
      <c r="I440" s="46"/>
      <c r="J440" s="44"/>
      <c r="K440" s="44"/>
      <c r="L440" s="47"/>
    </row>
    <row r="441" spans="1:12" x14ac:dyDescent="0.25">
      <c r="B441" s="9" t="s">
        <v>600</v>
      </c>
      <c r="C441" s="48" t="s">
        <v>601</v>
      </c>
      <c r="D441" s="48"/>
      <c r="E441" s="48"/>
      <c r="F441" s="48"/>
      <c r="G441" s="48"/>
      <c r="H441" s="10">
        <v>0</v>
      </c>
      <c r="I441" s="11">
        <v>167000</v>
      </c>
      <c r="J441" s="21"/>
      <c r="K441" s="26"/>
      <c r="L441" s="12">
        <v>167000</v>
      </c>
    </row>
    <row r="442" spans="1:12" x14ac:dyDescent="0.25">
      <c r="B442" s="9" t="s">
        <v>602</v>
      </c>
      <c r="C442" s="48" t="s">
        <v>603</v>
      </c>
      <c r="D442" s="48"/>
      <c r="E442" s="48"/>
      <c r="F442" s="48"/>
      <c r="G442" s="48"/>
      <c r="H442" s="10">
        <v>0</v>
      </c>
      <c r="I442" s="11">
        <v>15000000</v>
      </c>
      <c r="J442" s="21"/>
      <c r="K442" s="26">
        <v>1500000</v>
      </c>
      <c r="L442" s="12">
        <v>16500000</v>
      </c>
    </row>
    <row r="443" spans="1:12" x14ac:dyDescent="0.25">
      <c r="B443" s="9" t="s">
        <v>604</v>
      </c>
      <c r="C443" s="48" t="s">
        <v>605</v>
      </c>
      <c r="D443" s="48"/>
      <c r="E443" s="48"/>
      <c r="F443" s="48"/>
      <c r="G443" s="48"/>
      <c r="H443" s="10">
        <v>0</v>
      </c>
      <c r="I443" s="11">
        <v>406000</v>
      </c>
      <c r="J443" s="21"/>
      <c r="K443" s="26"/>
      <c r="L443" s="12">
        <v>406000</v>
      </c>
    </row>
    <row r="444" spans="1:12" x14ac:dyDescent="0.25">
      <c r="B444" s="9" t="s">
        <v>606</v>
      </c>
      <c r="C444" s="48" t="s">
        <v>607</v>
      </c>
      <c r="D444" s="48"/>
      <c r="E444" s="48"/>
      <c r="F444" s="48"/>
      <c r="G444" s="48"/>
      <c r="H444" s="10">
        <v>0</v>
      </c>
      <c r="I444" s="11">
        <v>270000</v>
      </c>
      <c r="J444" s="21"/>
      <c r="K444" s="26"/>
      <c r="L444" s="12">
        <v>270000</v>
      </c>
    </row>
    <row r="445" spans="1:12" x14ac:dyDescent="0.25">
      <c r="B445" s="8" t="s">
        <v>608</v>
      </c>
      <c r="C445" s="45" t="s">
        <v>609</v>
      </c>
      <c r="D445" s="45"/>
      <c r="E445" s="45"/>
      <c r="F445" s="45"/>
      <c r="G445" s="45"/>
      <c r="H445" s="10">
        <v>0</v>
      </c>
      <c r="I445" s="11">
        <v>9000</v>
      </c>
      <c r="J445" s="21"/>
      <c r="K445" s="26"/>
      <c r="L445" s="12">
        <v>9000</v>
      </c>
    </row>
    <row r="446" spans="1:12" ht="15.95" customHeight="1" x14ac:dyDescent="0.25">
      <c r="A446" s="43" t="s">
        <v>215</v>
      </c>
      <c r="B446" s="44"/>
      <c r="C446" s="44"/>
      <c r="D446" s="44"/>
      <c r="E446" s="44"/>
      <c r="F446" s="44"/>
      <c r="G446" s="44"/>
      <c r="H446" s="13">
        <v>0</v>
      </c>
      <c r="I446" s="14">
        <f>SUM(I441:I445)</f>
        <v>15852000</v>
      </c>
      <c r="J446" s="22"/>
      <c r="K446" s="27">
        <f>SUM(K441:K445)</f>
        <v>1500000</v>
      </c>
      <c r="L446" s="15">
        <v>17352000</v>
      </c>
    </row>
    <row r="447" spans="1:12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</row>
    <row r="448" spans="1:12" x14ac:dyDescent="0.25">
      <c r="A448" s="7" t="s">
        <v>610</v>
      </c>
      <c r="B448" s="46" t="s">
        <v>611</v>
      </c>
      <c r="C448" s="46"/>
      <c r="D448" s="46"/>
      <c r="E448" s="46"/>
      <c r="F448" s="46"/>
      <c r="G448" s="46"/>
      <c r="H448" s="46"/>
      <c r="I448" s="46"/>
      <c r="J448" s="44"/>
      <c r="K448" s="44"/>
      <c r="L448" s="47"/>
    </row>
    <row r="449" spans="1:12" x14ac:dyDescent="0.25">
      <c r="B449" s="8" t="s">
        <v>612</v>
      </c>
      <c r="C449" s="45" t="s">
        <v>613</v>
      </c>
      <c r="D449" s="45"/>
      <c r="E449" s="45"/>
      <c r="F449" s="45"/>
      <c r="G449" s="45"/>
      <c r="H449" s="10">
        <v>0</v>
      </c>
      <c r="I449" s="11">
        <v>0</v>
      </c>
      <c r="J449" s="21"/>
      <c r="K449" s="26">
        <v>2300000</v>
      </c>
      <c r="L449" s="12">
        <v>2300000</v>
      </c>
    </row>
    <row r="450" spans="1:12" ht="15.95" customHeight="1" x14ac:dyDescent="0.25">
      <c r="A450" s="43" t="s">
        <v>614</v>
      </c>
      <c r="B450" s="44"/>
      <c r="C450" s="44"/>
      <c r="D450" s="44"/>
      <c r="E450" s="44"/>
      <c r="F450" s="44"/>
      <c r="G450" s="44"/>
      <c r="H450" s="13">
        <v>0</v>
      </c>
      <c r="I450" s="14">
        <f>SUM(I449)</f>
        <v>0</v>
      </c>
      <c r="J450" s="22"/>
      <c r="K450" s="27">
        <f>SUM(K449)</f>
        <v>2300000</v>
      </c>
      <c r="L450" s="15">
        <v>2300000</v>
      </c>
    </row>
    <row r="451" spans="1:12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</row>
    <row r="452" spans="1:12" x14ac:dyDescent="0.25">
      <c r="A452" s="7" t="s">
        <v>289</v>
      </c>
      <c r="B452" s="46" t="s">
        <v>290</v>
      </c>
      <c r="C452" s="46"/>
      <c r="D452" s="46"/>
      <c r="E452" s="46"/>
      <c r="F452" s="46"/>
      <c r="G452" s="46"/>
      <c r="H452" s="46"/>
      <c r="I452" s="46"/>
      <c r="J452" s="44"/>
      <c r="K452" s="44"/>
      <c r="L452" s="47"/>
    </row>
    <row r="453" spans="1:12" x14ac:dyDescent="0.25">
      <c r="B453" s="9" t="s">
        <v>615</v>
      </c>
      <c r="C453" s="48" t="s">
        <v>616</v>
      </c>
      <c r="D453" s="48"/>
      <c r="E453" s="48"/>
      <c r="F453" s="48"/>
      <c r="G453" s="48"/>
      <c r="H453" s="10">
        <v>0</v>
      </c>
      <c r="I453" s="11">
        <v>250000</v>
      </c>
      <c r="J453" s="21"/>
      <c r="K453" s="26"/>
      <c r="L453" s="12">
        <v>250000</v>
      </c>
    </row>
    <row r="454" spans="1:12" x14ac:dyDescent="0.25">
      <c r="B454" s="9" t="s">
        <v>617</v>
      </c>
      <c r="C454" s="48" t="s">
        <v>618</v>
      </c>
      <c r="D454" s="48"/>
      <c r="E454" s="48"/>
      <c r="F454" s="48"/>
      <c r="G454" s="48"/>
      <c r="H454" s="10">
        <v>0</v>
      </c>
      <c r="I454" s="11">
        <v>0</v>
      </c>
      <c r="J454" s="21"/>
      <c r="K454" s="26">
        <v>20000</v>
      </c>
      <c r="L454" s="12">
        <v>20000</v>
      </c>
    </row>
    <row r="455" spans="1:12" x14ac:dyDescent="0.25">
      <c r="B455" s="8" t="s">
        <v>619</v>
      </c>
      <c r="C455" s="45" t="s">
        <v>620</v>
      </c>
      <c r="D455" s="45"/>
      <c r="E455" s="45"/>
      <c r="F455" s="45"/>
      <c r="G455" s="45"/>
      <c r="H455" s="10">
        <v>0</v>
      </c>
      <c r="I455" s="11">
        <v>0</v>
      </c>
      <c r="J455" s="21"/>
      <c r="K455" s="26">
        <v>250000</v>
      </c>
      <c r="L455" s="12">
        <v>250000</v>
      </c>
    </row>
    <row r="456" spans="1:12" ht="15.95" customHeight="1" x14ac:dyDescent="0.25">
      <c r="A456" s="43" t="s">
        <v>295</v>
      </c>
      <c r="B456" s="44"/>
      <c r="C456" s="44"/>
      <c r="D456" s="44"/>
      <c r="E456" s="44"/>
      <c r="F456" s="44"/>
      <c r="G456" s="44"/>
      <c r="H456" s="13">
        <v>0</v>
      </c>
      <c r="I456" s="14">
        <f>SUM(I453:I455)</f>
        <v>250000</v>
      </c>
      <c r="J456" s="22"/>
      <c r="K456" s="27">
        <f>SUM(K453:K455)</f>
        <v>270000</v>
      </c>
      <c r="L456" s="15">
        <v>520000</v>
      </c>
    </row>
    <row r="457" spans="1:12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</row>
    <row r="458" spans="1:12" x14ac:dyDescent="0.25">
      <c r="A458" s="7" t="s">
        <v>296</v>
      </c>
      <c r="B458" s="46" t="s">
        <v>297</v>
      </c>
      <c r="C458" s="46"/>
      <c r="D458" s="46"/>
      <c r="E458" s="46"/>
      <c r="F458" s="46"/>
      <c r="G458" s="46"/>
      <c r="H458" s="46"/>
      <c r="I458" s="46"/>
      <c r="J458" s="44"/>
      <c r="K458" s="44"/>
      <c r="L458" s="47"/>
    </row>
    <row r="459" spans="1:12" x14ac:dyDescent="0.25">
      <c r="B459" s="8" t="s">
        <v>621</v>
      </c>
      <c r="C459" s="45" t="s">
        <v>622</v>
      </c>
      <c r="D459" s="45"/>
      <c r="E459" s="45"/>
      <c r="F459" s="45"/>
      <c r="G459" s="45"/>
      <c r="H459" s="10">
        <v>0</v>
      </c>
      <c r="I459" s="11">
        <v>300000</v>
      </c>
      <c r="J459" s="21"/>
      <c r="K459" s="26"/>
      <c r="L459" s="12">
        <v>300000</v>
      </c>
    </row>
    <row r="460" spans="1:12" ht="15.95" customHeight="1" x14ac:dyDescent="0.25">
      <c r="A460" s="43" t="s">
        <v>300</v>
      </c>
      <c r="B460" s="44"/>
      <c r="C460" s="44"/>
      <c r="D460" s="44"/>
      <c r="E460" s="44"/>
      <c r="F460" s="44"/>
      <c r="G460" s="44"/>
      <c r="H460" s="13">
        <v>0</v>
      </c>
      <c r="I460" s="14">
        <v>300000</v>
      </c>
      <c r="J460" s="22"/>
      <c r="K460" s="27"/>
      <c r="L460" s="15">
        <v>300000</v>
      </c>
    </row>
    <row r="461" spans="1:12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</row>
    <row r="462" spans="1:12" x14ac:dyDescent="0.25">
      <c r="A462" s="7" t="s">
        <v>301</v>
      </c>
      <c r="B462" s="46" t="s">
        <v>302</v>
      </c>
      <c r="C462" s="46"/>
      <c r="D462" s="46"/>
      <c r="E462" s="46"/>
      <c r="F462" s="46"/>
      <c r="G462" s="46"/>
      <c r="H462" s="46"/>
      <c r="I462" s="46"/>
      <c r="J462" s="44"/>
      <c r="K462" s="44"/>
      <c r="L462" s="47"/>
    </row>
    <row r="463" spans="1:12" x14ac:dyDescent="0.25">
      <c r="B463" s="9" t="s">
        <v>623</v>
      </c>
      <c r="C463" s="48" t="s">
        <v>624</v>
      </c>
      <c r="D463" s="48"/>
      <c r="E463" s="48"/>
      <c r="F463" s="48"/>
      <c r="G463" s="48"/>
      <c r="H463" s="10">
        <v>0</v>
      </c>
      <c r="I463" s="11">
        <v>948000</v>
      </c>
      <c r="J463" s="21"/>
      <c r="K463" s="26"/>
      <c r="L463" s="12">
        <v>948000</v>
      </c>
    </row>
    <row r="464" spans="1:12" x14ac:dyDescent="0.25">
      <c r="B464" s="9" t="s">
        <v>625</v>
      </c>
      <c r="C464" s="48" t="s">
        <v>626</v>
      </c>
      <c r="D464" s="48"/>
      <c r="E464" s="48"/>
      <c r="F464" s="48"/>
      <c r="G464" s="48"/>
      <c r="H464" s="10">
        <v>0</v>
      </c>
      <c r="I464" s="11">
        <v>10540000</v>
      </c>
      <c r="J464" s="21"/>
      <c r="K464" s="26">
        <v>-6000000</v>
      </c>
      <c r="L464" s="12">
        <f>SUM(H464:K464)</f>
        <v>4540000</v>
      </c>
    </row>
    <row r="465" spans="1:12" x14ac:dyDescent="0.25">
      <c r="B465" s="9" t="s">
        <v>627</v>
      </c>
      <c r="C465" s="48" t="s">
        <v>628</v>
      </c>
      <c r="D465" s="48"/>
      <c r="E465" s="48"/>
      <c r="F465" s="48"/>
      <c r="G465" s="48"/>
      <c r="H465" s="10">
        <v>0</v>
      </c>
      <c r="I465" s="11">
        <v>2182000</v>
      </c>
      <c r="J465" s="21"/>
      <c r="K465" s="26"/>
      <c r="L465" s="12">
        <v>2182000</v>
      </c>
    </row>
    <row r="466" spans="1:12" x14ac:dyDescent="0.25">
      <c r="B466" s="9" t="s">
        <v>629</v>
      </c>
      <c r="C466" s="48" t="s">
        <v>630</v>
      </c>
      <c r="D466" s="48"/>
      <c r="E466" s="48"/>
      <c r="F466" s="48"/>
      <c r="G466" s="48"/>
      <c r="H466" s="10">
        <v>0</v>
      </c>
      <c r="I466" s="11">
        <v>5750000</v>
      </c>
      <c r="J466" s="21"/>
      <c r="K466" s="26"/>
      <c r="L466" s="12">
        <v>5750000</v>
      </c>
    </row>
    <row r="467" spans="1:12" x14ac:dyDescent="0.25">
      <c r="B467" s="8" t="s">
        <v>631</v>
      </c>
      <c r="C467" s="45" t="s">
        <v>632</v>
      </c>
      <c r="D467" s="45"/>
      <c r="E467" s="45"/>
      <c r="F467" s="45"/>
      <c r="G467" s="45"/>
      <c r="H467" s="10">
        <v>0</v>
      </c>
      <c r="I467" s="11">
        <v>0</v>
      </c>
      <c r="J467" s="21"/>
      <c r="K467" s="26">
        <v>200000</v>
      </c>
      <c r="L467" s="12">
        <v>200000</v>
      </c>
    </row>
    <row r="468" spans="1:12" ht="15.95" customHeight="1" x14ac:dyDescent="0.25">
      <c r="A468" s="43" t="s">
        <v>307</v>
      </c>
      <c r="B468" s="44"/>
      <c r="C468" s="44"/>
      <c r="D468" s="44"/>
      <c r="E468" s="44"/>
      <c r="F468" s="44"/>
      <c r="G468" s="44"/>
      <c r="H468" s="13">
        <v>0</v>
      </c>
      <c r="I468" s="14">
        <f>SUM(I463:I467)</f>
        <v>19420000</v>
      </c>
      <c r="J468" s="22"/>
      <c r="K468" s="27">
        <f>SUM(K463:K467)</f>
        <v>-5800000</v>
      </c>
      <c r="L468" s="15">
        <f>SUM(L463:L467)</f>
        <v>13620000</v>
      </c>
    </row>
    <row r="469" spans="1:12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</row>
    <row r="470" spans="1:12" x14ac:dyDescent="0.25">
      <c r="A470" s="7" t="s">
        <v>308</v>
      </c>
      <c r="B470" s="46" t="s">
        <v>309</v>
      </c>
      <c r="C470" s="46"/>
      <c r="D470" s="46"/>
      <c r="E470" s="46"/>
      <c r="F470" s="46"/>
      <c r="G470" s="46"/>
      <c r="H470" s="46"/>
      <c r="I470" s="46"/>
      <c r="J470" s="44"/>
      <c r="K470" s="44"/>
      <c r="L470" s="47"/>
    </row>
    <row r="471" spans="1:12" x14ac:dyDescent="0.25">
      <c r="B471" s="9" t="s">
        <v>633</v>
      </c>
      <c r="C471" s="48" t="s">
        <v>634</v>
      </c>
      <c r="D471" s="48"/>
      <c r="E471" s="48"/>
      <c r="F471" s="48"/>
      <c r="G471" s="48"/>
      <c r="H471" s="10">
        <v>0</v>
      </c>
      <c r="I471" s="11">
        <v>180000</v>
      </c>
      <c r="J471" s="21"/>
      <c r="K471" s="26"/>
      <c r="L471" s="12">
        <v>180000</v>
      </c>
    </row>
    <row r="472" spans="1:12" x14ac:dyDescent="0.25">
      <c r="B472" s="9" t="s">
        <v>635</v>
      </c>
      <c r="C472" s="48" t="s">
        <v>636</v>
      </c>
      <c r="D472" s="48"/>
      <c r="E472" s="48"/>
      <c r="F472" s="48"/>
      <c r="G472" s="48"/>
      <c r="H472" s="10">
        <v>0</v>
      </c>
      <c r="I472" s="11">
        <v>185000</v>
      </c>
      <c r="J472" s="21"/>
      <c r="K472" s="26">
        <v>150000</v>
      </c>
      <c r="L472" s="12">
        <v>335000</v>
      </c>
    </row>
    <row r="473" spans="1:12" x14ac:dyDescent="0.25">
      <c r="B473" s="9" t="s">
        <v>637</v>
      </c>
      <c r="C473" s="48" t="s">
        <v>638</v>
      </c>
      <c r="D473" s="48"/>
      <c r="E473" s="48"/>
      <c r="F473" s="48"/>
      <c r="G473" s="48"/>
      <c r="H473" s="10">
        <v>0</v>
      </c>
      <c r="I473" s="11">
        <v>450000</v>
      </c>
      <c r="J473" s="21"/>
      <c r="K473" s="26"/>
      <c r="L473" s="12">
        <v>450000</v>
      </c>
    </row>
    <row r="474" spans="1:12" x14ac:dyDescent="0.25">
      <c r="B474" s="9" t="s">
        <v>639</v>
      </c>
      <c r="C474" s="48" t="s">
        <v>640</v>
      </c>
      <c r="D474" s="48"/>
      <c r="E474" s="48"/>
      <c r="F474" s="48"/>
      <c r="G474" s="48"/>
      <c r="H474" s="10">
        <v>0</v>
      </c>
      <c r="I474" s="11">
        <v>800000</v>
      </c>
      <c r="J474" s="21"/>
      <c r="K474" s="26"/>
      <c r="L474" s="12">
        <v>800000</v>
      </c>
    </row>
    <row r="475" spans="1:12" x14ac:dyDescent="0.25">
      <c r="B475" s="9" t="s">
        <v>641</v>
      </c>
      <c r="C475" s="48" t="s">
        <v>642</v>
      </c>
      <c r="D475" s="48"/>
      <c r="E475" s="48"/>
      <c r="F475" s="48"/>
      <c r="G475" s="48"/>
      <c r="H475" s="10">
        <v>0</v>
      </c>
      <c r="I475" s="11">
        <v>0</v>
      </c>
      <c r="J475" s="21"/>
      <c r="K475" s="26">
        <v>30000</v>
      </c>
      <c r="L475" s="12">
        <v>30000</v>
      </c>
    </row>
    <row r="476" spans="1:12" x14ac:dyDescent="0.25">
      <c r="B476" s="8" t="s">
        <v>643</v>
      </c>
      <c r="C476" s="45" t="s">
        <v>644</v>
      </c>
      <c r="D476" s="45"/>
      <c r="E476" s="45"/>
      <c r="F476" s="45"/>
      <c r="G476" s="45"/>
      <c r="H476" s="10">
        <v>0</v>
      </c>
      <c r="I476" s="11">
        <v>0</v>
      </c>
      <c r="J476" s="21"/>
      <c r="K476" s="26">
        <v>30000</v>
      </c>
      <c r="L476" s="12">
        <v>30000</v>
      </c>
    </row>
    <row r="477" spans="1:12" ht="15.95" customHeight="1" x14ac:dyDescent="0.25">
      <c r="A477" s="43" t="s">
        <v>312</v>
      </c>
      <c r="B477" s="44"/>
      <c r="C477" s="44"/>
      <c r="D477" s="44"/>
      <c r="E477" s="44"/>
      <c r="F477" s="44"/>
      <c r="G477" s="44"/>
      <c r="H477" s="13">
        <v>0</v>
      </c>
      <c r="I477" s="14">
        <f>SUM(I471:I476)</f>
        <v>1615000</v>
      </c>
      <c r="J477" s="22"/>
      <c r="K477" s="27">
        <f>SUM(K471:K476)</f>
        <v>210000</v>
      </c>
      <c r="L477" s="15">
        <v>1825000</v>
      </c>
    </row>
    <row r="478" spans="1:12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</row>
    <row r="479" spans="1:12" x14ac:dyDescent="0.25">
      <c r="A479" s="7" t="s">
        <v>313</v>
      </c>
      <c r="B479" s="46" t="s">
        <v>314</v>
      </c>
      <c r="C479" s="46"/>
      <c r="D479" s="46"/>
      <c r="E479" s="46"/>
      <c r="F479" s="46"/>
      <c r="G479" s="46"/>
      <c r="H479" s="46"/>
      <c r="I479" s="46"/>
      <c r="J479" s="44"/>
      <c r="K479" s="44"/>
      <c r="L479" s="47"/>
    </row>
    <row r="480" spans="1:12" x14ac:dyDescent="0.25">
      <c r="B480" s="9" t="s">
        <v>645</v>
      </c>
      <c r="C480" s="48" t="s">
        <v>646</v>
      </c>
      <c r="D480" s="48"/>
      <c r="E480" s="48"/>
      <c r="F480" s="48"/>
      <c r="G480" s="48"/>
      <c r="H480" s="10">
        <v>0</v>
      </c>
      <c r="I480" s="11">
        <v>60000</v>
      </c>
      <c r="J480" s="21"/>
      <c r="K480" s="26"/>
      <c r="L480" s="12">
        <v>60000</v>
      </c>
    </row>
    <row r="481" spans="1:12" x14ac:dyDescent="0.25">
      <c r="B481" s="8" t="s">
        <v>647</v>
      </c>
      <c r="C481" s="45" t="s">
        <v>648</v>
      </c>
      <c r="D481" s="45"/>
      <c r="E481" s="45"/>
      <c r="F481" s="45"/>
      <c r="G481" s="45"/>
      <c r="H481" s="10">
        <v>0</v>
      </c>
      <c r="I481" s="11">
        <v>310000</v>
      </c>
      <c r="J481" s="21"/>
      <c r="K481" s="26"/>
      <c r="L481" s="12">
        <v>310000</v>
      </c>
    </row>
    <row r="482" spans="1:12" ht="15.95" customHeight="1" x14ac:dyDescent="0.25">
      <c r="A482" s="43" t="s">
        <v>321</v>
      </c>
      <c r="B482" s="44"/>
      <c r="C482" s="44"/>
      <c r="D482" s="44"/>
      <c r="E482" s="44"/>
      <c r="F482" s="44"/>
      <c r="G482" s="44"/>
      <c r="H482" s="13">
        <v>0</v>
      </c>
      <c r="I482" s="14">
        <v>370000</v>
      </c>
      <c r="J482" s="22"/>
      <c r="K482" s="27"/>
      <c r="L482" s="15">
        <v>370000</v>
      </c>
    </row>
    <row r="483" spans="1:12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</row>
    <row r="484" spans="1:12" x14ac:dyDescent="0.25">
      <c r="A484" s="7" t="s">
        <v>327</v>
      </c>
      <c r="B484" s="46" t="s">
        <v>328</v>
      </c>
      <c r="C484" s="46"/>
      <c r="D484" s="46"/>
      <c r="E484" s="46"/>
      <c r="F484" s="46"/>
      <c r="G484" s="46"/>
      <c r="H484" s="46"/>
      <c r="I484" s="46"/>
      <c r="J484" s="44"/>
      <c r="K484" s="44"/>
      <c r="L484" s="47"/>
    </row>
    <row r="485" spans="1:12" x14ac:dyDescent="0.25">
      <c r="B485" s="8" t="s">
        <v>649</v>
      </c>
      <c r="C485" s="45" t="s">
        <v>650</v>
      </c>
      <c r="D485" s="45"/>
      <c r="E485" s="45"/>
      <c r="F485" s="45"/>
      <c r="G485" s="45"/>
      <c r="H485" s="10">
        <v>1000000</v>
      </c>
      <c r="I485" s="11">
        <v>-330000</v>
      </c>
      <c r="J485" s="21"/>
      <c r="K485" s="26">
        <v>-362000</v>
      </c>
      <c r="L485" s="12">
        <v>308000</v>
      </c>
    </row>
    <row r="486" spans="1:12" ht="15.95" customHeight="1" x14ac:dyDescent="0.25">
      <c r="A486" s="43" t="s">
        <v>333</v>
      </c>
      <c r="B486" s="44"/>
      <c r="C486" s="44"/>
      <c r="D486" s="44"/>
      <c r="E486" s="44"/>
      <c r="F486" s="44"/>
      <c r="G486" s="44"/>
      <c r="H486" s="13">
        <v>1000000</v>
      </c>
      <c r="I486" s="14">
        <f>SUM(I485)</f>
        <v>-330000</v>
      </c>
      <c r="J486" s="22"/>
      <c r="K486" s="27">
        <f>SUM(K485)</f>
        <v>-362000</v>
      </c>
      <c r="L486" s="15">
        <v>308000</v>
      </c>
    </row>
    <row r="487" spans="1:12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</row>
    <row r="488" spans="1:12" x14ac:dyDescent="0.25">
      <c r="A488" s="7" t="s">
        <v>334</v>
      </c>
      <c r="B488" s="46" t="s">
        <v>335</v>
      </c>
      <c r="C488" s="46"/>
      <c r="D488" s="46"/>
      <c r="E488" s="46"/>
      <c r="F488" s="46"/>
      <c r="G488" s="46"/>
      <c r="H488" s="46"/>
      <c r="I488" s="46"/>
      <c r="J488" s="44"/>
      <c r="K488" s="44"/>
      <c r="L488" s="47"/>
    </row>
    <row r="489" spans="1:12" x14ac:dyDescent="0.25">
      <c r="B489" s="9" t="s">
        <v>651</v>
      </c>
      <c r="C489" s="48" t="s">
        <v>652</v>
      </c>
      <c r="D489" s="48"/>
      <c r="E489" s="48"/>
      <c r="F489" s="48"/>
      <c r="G489" s="48"/>
      <c r="H489" s="10">
        <v>1000000</v>
      </c>
      <c r="I489" s="11">
        <v>1800000</v>
      </c>
      <c r="J489" s="21"/>
      <c r="K489" s="26"/>
      <c r="L489" s="12">
        <v>2800000</v>
      </c>
    </row>
    <row r="490" spans="1:12" x14ac:dyDescent="0.25">
      <c r="B490" s="9" t="s">
        <v>653</v>
      </c>
      <c r="C490" s="48" t="s">
        <v>654</v>
      </c>
      <c r="D490" s="48"/>
      <c r="E490" s="48"/>
      <c r="F490" s="48"/>
      <c r="G490" s="48"/>
      <c r="H490" s="10">
        <v>0</v>
      </c>
      <c r="I490" s="11">
        <v>430000</v>
      </c>
      <c r="J490" s="21"/>
      <c r="K490" s="26"/>
      <c r="L490" s="12">
        <v>430000</v>
      </c>
    </row>
    <row r="491" spans="1:12" x14ac:dyDescent="0.25">
      <c r="B491" s="8" t="s">
        <v>655</v>
      </c>
      <c r="C491" s="45" t="s">
        <v>656</v>
      </c>
      <c r="D491" s="45"/>
      <c r="E491" s="45"/>
      <c r="F491" s="45"/>
      <c r="G491" s="45"/>
      <c r="H491" s="10">
        <v>0</v>
      </c>
      <c r="I491" s="11">
        <v>380000</v>
      </c>
      <c r="J491" s="21"/>
      <c r="K491" s="26"/>
      <c r="L491" s="12">
        <v>380000</v>
      </c>
    </row>
    <row r="492" spans="1:12" ht="15.95" customHeight="1" x14ac:dyDescent="0.25">
      <c r="A492" s="43" t="s">
        <v>348</v>
      </c>
      <c r="B492" s="44"/>
      <c r="C492" s="44"/>
      <c r="D492" s="44"/>
      <c r="E492" s="44"/>
      <c r="F492" s="44"/>
      <c r="G492" s="44"/>
      <c r="H492" s="13">
        <v>1000000</v>
      </c>
      <c r="I492" s="14">
        <v>2610000</v>
      </c>
      <c r="J492" s="22"/>
      <c r="K492" s="27"/>
      <c r="L492" s="15">
        <v>3610000</v>
      </c>
    </row>
    <row r="493" spans="1:12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</row>
    <row r="494" spans="1:12" x14ac:dyDescent="0.25">
      <c r="A494" s="7" t="s">
        <v>657</v>
      </c>
      <c r="B494" s="46" t="s">
        <v>658</v>
      </c>
      <c r="C494" s="46"/>
      <c r="D494" s="46"/>
      <c r="E494" s="46"/>
      <c r="F494" s="46"/>
      <c r="G494" s="46"/>
      <c r="H494" s="46"/>
      <c r="I494" s="46"/>
      <c r="J494" s="44"/>
      <c r="K494" s="44"/>
      <c r="L494" s="47"/>
    </row>
    <row r="495" spans="1:12" x14ac:dyDescent="0.25">
      <c r="B495" s="8" t="s">
        <v>659</v>
      </c>
      <c r="C495" s="45" t="s">
        <v>660</v>
      </c>
      <c r="D495" s="45"/>
      <c r="E495" s="45"/>
      <c r="F495" s="45"/>
      <c r="G495" s="45"/>
      <c r="H495" s="10">
        <v>0</v>
      </c>
      <c r="I495" s="11">
        <v>409000</v>
      </c>
      <c r="J495" s="21"/>
      <c r="K495" s="26"/>
      <c r="L495" s="12">
        <v>409000</v>
      </c>
    </row>
    <row r="496" spans="1:12" ht="15.95" customHeight="1" x14ac:dyDescent="0.25">
      <c r="A496" s="43" t="s">
        <v>661</v>
      </c>
      <c r="B496" s="44"/>
      <c r="C496" s="44"/>
      <c r="D496" s="44"/>
      <c r="E496" s="44"/>
      <c r="F496" s="44"/>
      <c r="G496" s="44"/>
      <c r="H496" s="13">
        <v>0</v>
      </c>
      <c r="I496" s="14">
        <v>409000</v>
      </c>
      <c r="J496" s="22"/>
      <c r="K496" s="27"/>
      <c r="L496" s="15">
        <v>409000</v>
      </c>
    </row>
    <row r="497" spans="1:12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</row>
    <row r="498" spans="1:12" x14ac:dyDescent="0.25">
      <c r="A498" s="7" t="s">
        <v>662</v>
      </c>
      <c r="B498" s="46" t="s">
        <v>663</v>
      </c>
      <c r="C498" s="46"/>
      <c r="D498" s="46"/>
      <c r="E498" s="46"/>
      <c r="F498" s="46"/>
      <c r="G498" s="46"/>
      <c r="H498" s="46"/>
      <c r="I498" s="46"/>
      <c r="J498" s="44"/>
      <c r="K498" s="44"/>
      <c r="L498" s="47"/>
    </row>
    <row r="499" spans="1:12" x14ac:dyDescent="0.25">
      <c r="B499" s="8" t="s">
        <v>664</v>
      </c>
      <c r="C499" s="45" t="s">
        <v>665</v>
      </c>
      <c r="D499" s="45"/>
      <c r="E499" s="45"/>
      <c r="F499" s="45"/>
      <c r="G499" s="45"/>
      <c r="H499" s="10">
        <v>0</v>
      </c>
      <c r="I499" s="11">
        <v>1283000</v>
      </c>
      <c r="J499" s="21"/>
      <c r="K499" s="26"/>
      <c r="L499" s="12">
        <v>1283000</v>
      </c>
    </row>
    <row r="500" spans="1:12" ht="15.95" customHeight="1" x14ac:dyDescent="0.25">
      <c r="A500" s="43" t="s">
        <v>666</v>
      </c>
      <c r="B500" s="44"/>
      <c r="C500" s="44"/>
      <c r="D500" s="44"/>
      <c r="E500" s="44"/>
      <c r="F500" s="44"/>
      <c r="G500" s="44"/>
      <c r="H500" s="13">
        <v>0</v>
      </c>
      <c r="I500" s="14">
        <v>1283000</v>
      </c>
      <c r="J500" s="22"/>
      <c r="K500" s="27"/>
      <c r="L500" s="15">
        <v>1283000</v>
      </c>
    </row>
    <row r="501" spans="1:12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</row>
    <row r="502" spans="1:12" x14ac:dyDescent="0.25">
      <c r="A502" s="7" t="s">
        <v>363</v>
      </c>
      <c r="B502" s="46" t="s">
        <v>364</v>
      </c>
      <c r="C502" s="46"/>
      <c r="D502" s="46"/>
      <c r="E502" s="46"/>
      <c r="F502" s="46"/>
      <c r="G502" s="46"/>
      <c r="H502" s="46"/>
      <c r="I502" s="46"/>
      <c r="J502" s="44"/>
      <c r="K502" s="44"/>
      <c r="L502" s="47"/>
    </row>
    <row r="503" spans="1:12" x14ac:dyDescent="0.25">
      <c r="B503" s="8" t="s">
        <v>667</v>
      </c>
      <c r="C503" s="45" t="s">
        <v>668</v>
      </c>
      <c r="D503" s="45"/>
      <c r="E503" s="45"/>
      <c r="F503" s="45"/>
      <c r="G503" s="45"/>
      <c r="H503" s="10">
        <v>0</v>
      </c>
      <c r="I503" s="11">
        <v>900000</v>
      </c>
      <c r="J503" s="21"/>
      <c r="K503" s="26">
        <v>600000</v>
      </c>
      <c r="L503" s="12">
        <v>1500000</v>
      </c>
    </row>
    <row r="504" spans="1:12" ht="15.95" customHeight="1" x14ac:dyDescent="0.25">
      <c r="A504" s="43" t="s">
        <v>369</v>
      </c>
      <c r="B504" s="44"/>
      <c r="C504" s="44"/>
      <c r="D504" s="44"/>
      <c r="E504" s="44"/>
      <c r="F504" s="44"/>
      <c r="G504" s="44"/>
      <c r="H504" s="13">
        <v>0</v>
      </c>
      <c r="I504" s="14">
        <f>SUM(I503)</f>
        <v>900000</v>
      </c>
      <c r="J504" s="22"/>
      <c r="K504" s="27">
        <f>SUM(K503)</f>
        <v>600000</v>
      </c>
      <c r="L504" s="15">
        <v>1500000</v>
      </c>
    </row>
    <row r="505" spans="1:12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</row>
    <row r="506" spans="1:12" x14ac:dyDescent="0.25">
      <c r="A506" s="7" t="s">
        <v>478</v>
      </c>
      <c r="B506" s="46" t="s">
        <v>479</v>
      </c>
      <c r="C506" s="46"/>
      <c r="D506" s="46"/>
      <c r="E506" s="46"/>
      <c r="F506" s="46"/>
      <c r="G506" s="46"/>
      <c r="H506" s="46"/>
      <c r="I506" s="46"/>
      <c r="J506" s="44"/>
      <c r="K506" s="44"/>
      <c r="L506" s="47"/>
    </row>
    <row r="507" spans="1:12" x14ac:dyDescent="0.25">
      <c r="B507" s="8" t="s">
        <v>669</v>
      </c>
      <c r="C507" s="45" t="s">
        <v>670</v>
      </c>
      <c r="D507" s="45"/>
      <c r="E507" s="45"/>
      <c r="F507" s="45"/>
      <c r="G507" s="45"/>
      <c r="H507" s="10">
        <v>0</v>
      </c>
      <c r="I507" s="11">
        <v>0</v>
      </c>
      <c r="J507" s="21"/>
      <c r="K507" s="26">
        <v>110000</v>
      </c>
      <c r="L507" s="12">
        <v>110000</v>
      </c>
    </row>
    <row r="508" spans="1:12" ht="15.95" customHeight="1" x14ac:dyDescent="0.25">
      <c r="A508" s="43" t="s">
        <v>482</v>
      </c>
      <c r="B508" s="44"/>
      <c r="C508" s="44"/>
      <c r="D508" s="44"/>
      <c r="E508" s="44"/>
      <c r="F508" s="44"/>
      <c r="G508" s="44"/>
      <c r="H508" s="13">
        <v>0</v>
      </c>
      <c r="I508" s="14">
        <f>SUM(I507)</f>
        <v>0</v>
      </c>
      <c r="J508" s="22"/>
      <c r="K508" s="27">
        <f>SUM(K507)</f>
        <v>110000</v>
      </c>
      <c r="L508" s="15">
        <v>110000</v>
      </c>
    </row>
    <row r="509" spans="1:12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</row>
    <row r="510" spans="1:12" x14ac:dyDescent="0.25">
      <c r="A510" s="7" t="s">
        <v>490</v>
      </c>
      <c r="B510" s="46" t="s">
        <v>491</v>
      </c>
      <c r="C510" s="46"/>
      <c r="D510" s="46"/>
      <c r="E510" s="46"/>
      <c r="F510" s="46"/>
      <c r="G510" s="46"/>
      <c r="H510" s="46"/>
      <c r="I510" s="46"/>
      <c r="J510" s="44"/>
      <c r="K510" s="44"/>
      <c r="L510" s="47"/>
    </row>
    <row r="511" spans="1:12" x14ac:dyDescent="0.25">
      <c r="B511" s="8" t="s">
        <v>671</v>
      </c>
      <c r="C511" s="45" t="s">
        <v>672</v>
      </c>
      <c r="D511" s="45"/>
      <c r="E511" s="45"/>
      <c r="F511" s="45"/>
      <c r="G511" s="45"/>
      <c r="H511" s="10">
        <v>0</v>
      </c>
      <c r="I511" s="11">
        <v>700000</v>
      </c>
      <c r="J511" s="21"/>
      <c r="K511" s="26"/>
      <c r="L511" s="12">
        <v>700000</v>
      </c>
    </row>
    <row r="512" spans="1:12" ht="15.95" customHeight="1" x14ac:dyDescent="0.25">
      <c r="A512" s="43" t="s">
        <v>496</v>
      </c>
      <c r="B512" s="44"/>
      <c r="C512" s="44"/>
      <c r="D512" s="44"/>
      <c r="E512" s="44"/>
      <c r="F512" s="44"/>
      <c r="G512" s="44"/>
      <c r="H512" s="13">
        <v>0</v>
      </c>
      <c r="I512" s="14">
        <v>700000</v>
      </c>
      <c r="J512" s="22"/>
      <c r="K512" s="27"/>
      <c r="L512" s="15">
        <v>700000</v>
      </c>
    </row>
    <row r="513" spans="1:12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</row>
    <row r="514" spans="1:12" ht="15.95" customHeight="1" x14ac:dyDescent="0.25">
      <c r="A514" s="41" t="s">
        <v>673</v>
      </c>
      <c r="B514" s="42"/>
      <c r="C514" s="42"/>
      <c r="D514" s="42"/>
      <c r="E514" s="42"/>
      <c r="F514" s="42"/>
      <c r="G514" s="42"/>
      <c r="H514" s="16">
        <v>17200000</v>
      </c>
      <c r="I514" s="17">
        <f>I512+I508+I504+I500+I496+I492+I486+I482+I477+I468+I460+I456+I450+I446+I438+I433+I419</f>
        <v>51783000</v>
      </c>
      <c r="J514" s="23">
        <v>0</v>
      </c>
      <c r="K514" s="31">
        <f>K512+K508+K504+K500+K496+K492+K486+K482+K477+K468+K460+K456+K450+K446+K438+K433+K419</f>
        <v>958000</v>
      </c>
      <c r="L514" s="34">
        <f>L512+L508+L504+L500+L496+L492+L486+L482+L477+L468+L460+L456+L450+L446+L438+L433+L419</f>
        <v>69941000</v>
      </c>
    </row>
    <row r="515" spans="1:12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</row>
    <row r="516" spans="1:12" ht="18" customHeight="1" x14ac:dyDescent="0.25">
      <c r="A516" s="41" t="s">
        <v>674</v>
      </c>
      <c r="B516" s="42"/>
      <c r="C516" s="42"/>
      <c r="D516" s="42"/>
      <c r="E516" s="42"/>
      <c r="F516" s="42"/>
      <c r="G516" s="42"/>
      <c r="H516" s="16">
        <v>175721000</v>
      </c>
      <c r="I516" s="17">
        <f>I514+I408</f>
        <v>80048500</v>
      </c>
      <c r="J516" s="17">
        <f>J514+J408</f>
        <v>30000</v>
      </c>
      <c r="K516" s="28">
        <f>K514+K408</f>
        <v>5235500</v>
      </c>
      <c r="L516" s="36">
        <f>L514+L408</f>
        <v>261035000</v>
      </c>
    </row>
    <row r="517" spans="1:12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</row>
    <row r="518" spans="1:12" ht="26.1" customHeight="1" x14ac:dyDescent="0.25">
      <c r="A518" s="51" t="s">
        <v>675</v>
      </c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1:12" ht="48" customHeight="1" x14ac:dyDescent="0.25">
      <c r="A519" s="49" t="s">
        <v>675</v>
      </c>
      <c r="B519" s="50"/>
      <c r="C519" s="50"/>
      <c r="D519" s="50"/>
      <c r="E519" s="50"/>
      <c r="F519" s="50"/>
      <c r="G519" s="50"/>
      <c r="H519" s="4" t="s">
        <v>686</v>
      </c>
      <c r="I519" s="5" t="s">
        <v>683</v>
      </c>
      <c r="J519" s="20" t="s">
        <v>684</v>
      </c>
      <c r="K519" s="25" t="s">
        <v>682</v>
      </c>
      <c r="L519" s="6" t="s">
        <v>685</v>
      </c>
    </row>
    <row r="520" spans="1:12" ht="24" x14ac:dyDescent="0.25">
      <c r="A520" s="7" t="s">
        <v>3</v>
      </c>
      <c r="B520" s="46" t="s">
        <v>4</v>
      </c>
      <c r="C520" s="46"/>
      <c r="D520" s="46"/>
      <c r="E520" s="46"/>
      <c r="F520" s="46"/>
      <c r="G520" s="46"/>
      <c r="H520" s="46"/>
      <c r="I520" s="46"/>
      <c r="J520" s="44"/>
      <c r="K520" s="44"/>
      <c r="L520" s="47"/>
    </row>
    <row r="521" spans="1:12" x14ac:dyDescent="0.25">
      <c r="B521" s="9" t="s">
        <v>676</v>
      </c>
      <c r="C521" s="48" t="s">
        <v>677</v>
      </c>
      <c r="D521" s="48"/>
      <c r="E521" s="48"/>
      <c r="F521" s="48"/>
      <c r="G521" s="48"/>
      <c r="H521" s="10">
        <v>0</v>
      </c>
      <c r="I521" s="11">
        <v>77929500</v>
      </c>
      <c r="J521" s="21"/>
      <c r="K521" s="26"/>
      <c r="L521" s="12">
        <v>77929500</v>
      </c>
    </row>
    <row r="522" spans="1:12" x14ac:dyDescent="0.25">
      <c r="B522" s="8" t="s">
        <v>678</v>
      </c>
      <c r="C522" s="45" t="s">
        <v>679</v>
      </c>
      <c r="D522" s="45"/>
      <c r="E522" s="45"/>
      <c r="F522" s="45"/>
      <c r="G522" s="45"/>
      <c r="H522" s="10">
        <v>-3501000</v>
      </c>
      <c r="I522" s="11">
        <v>0</v>
      </c>
      <c r="J522" s="21"/>
      <c r="K522" s="26"/>
      <c r="L522" s="12">
        <v>-3501000</v>
      </c>
    </row>
    <row r="523" spans="1:12" ht="15.95" customHeight="1" x14ac:dyDescent="0.25">
      <c r="A523" s="43" t="s">
        <v>32</v>
      </c>
      <c r="B523" s="44"/>
      <c r="C523" s="44"/>
      <c r="D523" s="44"/>
      <c r="E523" s="44"/>
      <c r="F523" s="44"/>
      <c r="G523" s="44"/>
      <c r="H523" s="13">
        <v>-3501000</v>
      </c>
      <c r="I523" s="14">
        <v>77929500</v>
      </c>
      <c r="J523" s="22"/>
      <c r="K523" s="27">
        <f>SUM(K521:K522)</f>
        <v>0</v>
      </c>
      <c r="L523" s="15">
        <v>74428500</v>
      </c>
    </row>
    <row r="524" spans="1:12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</row>
    <row r="525" spans="1:12" ht="15.95" customHeight="1" x14ac:dyDescent="0.25">
      <c r="A525" s="41" t="s">
        <v>680</v>
      </c>
      <c r="B525" s="42"/>
      <c r="C525" s="42"/>
      <c r="D525" s="42"/>
      <c r="E525" s="42"/>
      <c r="F525" s="42"/>
      <c r="G525" s="42"/>
      <c r="H525" s="16">
        <v>-3501000</v>
      </c>
      <c r="I525" s="17">
        <v>77929500</v>
      </c>
      <c r="J525" s="23"/>
      <c r="K525" s="28">
        <f>K523</f>
        <v>0</v>
      </c>
      <c r="L525" s="18">
        <v>74428500</v>
      </c>
    </row>
    <row r="526" spans="1:12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</row>
    <row r="527" spans="1:12" ht="18" customHeight="1" x14ac:dyDescent="0.25">
      <c r="A527" s="41" t="s">
        <v>681</v>
      </c>
      <c r="B527" s="42"/>
      <c r="C527" s="42"/>
      <c r="D527" s="42"/>
      <c r="E527" s="42"/>
      <c r="F527" s="42"/>
      <c r="G527" s="42"/>
      <c r="H527" s="16">
        <v>-3501000</v>
      </c>
      <c r="I527" s="17">
        <v>77929500</v>
      </c>
      <c r="J527" s="23"/>
      <c r="K527" s="28">
        <f>K525</f>
        <v>0</v>
      </c>
      <c r="L527" s="18">
        <v>74428500</v>
      </c>
    </row>
    <row r="528" spans="1:12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</row>
  </sheetData>
  <mergeCells count="613">
    <mergeCell ref="A6:L6"/>
    <mergeCell ref="A7:G7"/>
    <mergeCell ref="A5:L5"/>
    <mergeCell ref="A3:L3"/>
    <mergeCell ref="A2:B2"/>
    <mergeCell ref="C1:I2"/>
    <mergeCell ref="A1:B1"/>
    <mergeCell ref="C16:G16"/>
    <mergeCell ref="C17:G17"/>
    <mergeCell ref="C14:G14"/>
    <mergeCell ref="C15:G15"/>
    <mergeCell ref="C12:G12"/>
    <mergeCell ref="C13:G13"/>
    <mergeCell ref="C10:G10"/>
    <mergeCell ref="C11:G11"/>
    <mergeCell ref="H8:L8"/>
    <mergeCell ref="C9:G9"/>
    <mergeCell ref="B8:G8"/>
    <mergeCell ref="A27:G27"/>
    <mergeCell ref="A26:L26"/>
    <mergeCell ref="A24:L24"/>
    <mergeCell ref="A25:G25"/>
    <mergeCell ref="A23:G23"/>
    <mergeCell ref="C22:G22"/>
    <mergeCell ref="C20:G20"/>
    <mergeCell ref="C21:G21"/>
    <mergeCell ref="C18:G18"/>
    <mergeCell ref="C19:G19"/>
    <mergeCell ref="C35:G35"/>
    <mergeCell ref="C36:G36"/>
    <mergeCell ref="C33:G33"/>
    <mergeCell ref="C34:G34"/>
    <mergeCell ref="C31:G31"/>
    <mergeCell ref="C32:G32"/>
    <mergeCell ref="C29:G29"/>
    <mergeCell ref="C30:G30"/>
    <mergeCell ref="C28:G28"/>
    <mergeCell ref="C45:G45"/>
    <mergeCell ref="C46:G46"/>
    <mergeCell ref="C43:G43"/>
    <mergeCell ref="C44:G44"/>
    <mergeCell ref="C41:G41"/>
    <mergeCell ref="C42:G42"/>
    <mergeCell ref="C39:G39"/>
    <mergeCell ref="C40:G40"/>
    <mergeCell ref="C37:G37"/>
    <mergeCell ref="C38:G38"/>
    <mergeCell ref="C55:G55"/>
    <mergeCell ref="C56:G56"/>
    <mergeCell ref="C53:G53"/>
    <mergeCell ref="C54:G54"/>
    <mergeCell ref="C51:G51"/>
    <mergeCell ref="C52:G52"/>
    <mergeCell ref="C49:G49"/>
    <mergeCell ref="C50:G50"/>
    <mergeCell ref="C47:G47"/>
    <mergeCell ref="C48:G48"/>
    <mergeCell ref="A66:G66"/>
    <mergeCell ref="C65:G65"/>
    <mergeCell ref="C63:G63"/>
    <mergeCell ref="C64:G64"/>
    <mergeCell ref="C61:G61"/>
    <mergeCell ref="C62:G62"/>
    <mergeCell ref="C59:G59"/>
    <mergeCell ref="C60:G60"/>
    <mergeCell ref="C57:G57"/>
    <mergeCell ref="C58:G58"/>
    <mergeCell ref="A75:L75"/>
    <mergeCell ref="A73:L73"/>
    <mergeCell ref="A74:G74"/>
    <mergeCell ref="A72:G72"/>
    <mergeCell ref="C71:G71"/>
    <mergeCell ref="A70:G70"/>
    <mergeCell ref="A69:L69"/>
    <mergeCell ref="A67:L67"/>
    <mergeCell ref="A68:G68"/>
    <mergeCell ref="C83:G83"/>
    <mergeCell ref="C84:G84"/>
    <mergeCell ref="C81:G81"/>
    <mergeCell ref="C82:G82"/>
    <mergeCell ref="C79:G79"/>
    <mergeCell ref="C80:G80"/>
    <mergeCell ref="C77:G77"/>
    <mergeCell ref="C78:G78"/>
    <mergeCell ref="A76:G76"/>
    <mergeCell ref="A93:G93"/>
    <mergeCell ref="A92:L92"/>
    <mergeCell ref="A91:L91"/>
    <mergeCell ref="A90:G90"/>
    <mergeCell ref="A89:L89"/>
    <mergeCell ref="A87:L87"/>
    <mergeCell ref="A88:G88"/>
    <mergeCell ref="A86:G86"/>
    <mergeCell ref="C85:G85"/>
    <mergeCell ref="A101:G101"/>
    <mergeCell ref="C100:G100"/>
    <mergeCell ref="A98:L98"/>
    <mergeCell ref="B99:G99"/>
    <mergeCell ref="H99:L99"/>
    <mergeCell ref="A97:G97"/>
    <mergeCell ref="C96:G96"/>
    <mergeCell ref="H94:L94"/>
    <mergeCell ref="B95:G95"/>
    <mergeCell ref="H95:L95"/>
    <mergeCell ref="B94:G94"/>
    <mergeCell ref="C108:G108"/>
    <mergeCell ref="A106:L106"/>
    <mergeCell ref="B107:G107"/>
    <mergeCell ref="H107:L107"/>
    <mergeCell ref="A105:G105"/>
    <mergeCell ref="C104:G104"/>
    <mergeCell ref="A102:L102"/>
    <mergeCell ref="B103:G103"/>
    <mergeCell ref="H103:L103"/>
    <mergeCell ref="A114:L114"/>
    <mergeCell ref="B115:G115"/>
    <mergeCell ref="H115:L115"/>
    <mergeCell ref="A113:G113"/>
    <mergeCell ref="C112:G112"/>
    <mergeCell ref="A110:L110"/>
    <mergeCell ref="B111:G111"/>
    <mergeCell ref="H111:L111"/>
    <mergeCell ref="A109:G109"/>
    <mergeCell ref="A123:L123"/>
    <mergeCell ref="A122:G122"/>
    <mergeCell ref="C120:G120"/>
    <mergeCell ref="C121:G121"/>
    <mergeCell ref="A118:L118"/>
    <mergeCell ref="B119:G119"/>
    <mergeCell ref="H119:L119"/>
    <mergeCell ref="A117:G117"/>
    <mergeCell ref="C116:G116"/>
    <mergeCell ref="A130:L130"/>
    <mergeCell ref="B131:G131"/>
    <mergeCell ref="H131:L131"/>
    <mergeCell ref="A129:G129"/>
    <mergeCell ref="C128:G128"/>
    <mergeCell ref="C126:G126"/>
    <mergeCell ref="C127:G127"/>
    <mergeCell ref="H124:L124"/>
    <mergeCell ref="C125:G125"/>
    <mergeCell ref="B124:G124"/>
    <mergeCell ref="A140:G140"/>
    <mergeCell ref="C138:G138"/>
    <mergeCell ref="C139:G139"/>
    <mergeCell ref="A136:L136"/>
    <mergeCell ref="B137:G137"/>
    <mergeCell ref="H137:L137"/>
    <mergeCell ref="A135:G135"/>
    <mergeCell ref="C134:G134"/>
    <mergeCell ref="C132:G132"/>
    <mergeCell ref="C133:G133"/>
    <mergeCell ref="C148:G148"/>
    <mergeCell ref="C146:G146"/>
    <mergeCell ref="C147:G147"/>
    <mergeCell ref="C144:G144"/>
    <mergeCell ref="C145:G145"/>
    <mergeCell ref="H142:L142"/>
    <mergeCell ref="C143:G143"/>
    <mergeCell ref="B142:G142"/>
    <mergeCell ref="A141:L141"/>
    <mergeCell ref="A154:L154"/>
    <mergeCell ref="B155:G155"/>
    <mergeCell ref="H155:L155"/>
    <mergeCell ref="A153:G153"/>
    <mergeCell ref="C152:G152"/>
    <mergeCell ref="A150:L150"/>
    <mergeCell ref="B151:G151"/>
    <mergeCell ref="H151:L151"/>
    <mergeCell ref="A149:G149"/>
    <mergeCell ref="A163:L163"/>
    <mergeCell ref="A162:G162"/>
    <mergeCell ref="H160:L160"/>
    <mergeCell ref="C161:G161"/>
    <mergeCell ref="B160:G160"/>
    <mergeCell ref="A159:L159"/>
    <mergeCell ref="A158:G158"/>
    <mergeCell ref="C156:G156"/>
    <mergeCell ref="C157:G157"/>
    <mergeCell ref="A171:L171"/>
    <mergeCell ref="A170:G170"/>
    <mergeCell ref="C168:G168"/>
    <mergeCell ref="C169:G169"/>
    <mergeCell ref="C166:G166"/>
    <mergeCell ref="C167:G167"/>
    <mergeCell ref="H164:L164"/>
    <mergeCell ref="C165:G165"/>
    <mergeCell ref="B164:G164"/>
    <mergeCell ref="A178:L178"/>
    <mergeCell ref="B179:G179"/>
    <mergeCell ref="H179:L179"/>
    <mergeCell ref="A177:G177"/>
    <mergeCell ref="C176:G176"/>
    <mergeCell ref="C174:G174"/>
    <mergeCell ref="C175:G175"/>
    <mergeCell ref="H172:L172"/>
    <mergeCell ref="C173:G173"/>
    <mergeCell ref="B172:G172"/>
    <mergeCell ref="A187:L187"/>
    <mergeCell ref="A186:G186"/>
    <mergeCell ref="C184:G184"/>
    <mergeCell ref="C185:G185"/>
    <mergeCell ref="A182:L182"/>
    <mergeCell ref="B183:G183"/>
    <mergeCell ref="H183:L183"/>
    <mergeCell ref="A181:G181"/>
    <mergeCell ref="C180:G180"/>
    <mergeCell ref="A194:G194"/>
    <mergeCell ref="H192:L192"/>
    <mergeCell ref="C193:G193"/>
    <mergeCell ref="B192:G192"/>
    <mergeCell ref="A191:L191"/>
    <mergeCell ref="A190:G190"/>
    <mergeCell ref="H188:L188"/>
    <mergeCell ref="C189:G189"/>
    <mergeCell ref="B188:G188"/>
    <mergeCell ref="A200:L200"/>
    <mergeCell ref="B201:G201"/>
    <mergeCell ref="H201:L201"/>
    <mergeCell ref="A199:G199"/>
    <mergeCell ref="C198:G198"/>
    <mergeCell ref="H196:L196"/>
    <mergeCell ref="C197:G197"/>
    <mergeCell ref="B196:G196"/>
    <mergeCell ref="A195:L195"/>
    <mergeCell ref="A209:L209"/>
    <mergeCell ref="A208:G208"/>
    <mergeCell ref="C206:G206"/>
    <mergeCell ref="C207:G207"/>
    <mergeCell ref="A204:L204"/>
    <mergeCell ref="B205:G205"/>
    <mergeCell ref="H205:L205"/>
    <mergeCell ref="A203:G203"/>
    <mergeCell ref="C202:G202"/>
    <mergeCell ref="A217:G217"/>
    <mergeCell ref="C216:G216"/>
    <mergeCell ref="H214:L214"/>
    <mergeCell ref="C215:G215"/>
    <mergeCell ref="B214:G214"/>
    <mergeCell ref="A213:L213"/>
    <mergeCell ref="A212:G212"/>
    <mergeCell ref="H210:L210"/>
    <mergeCell ref="C211:G211"/>
    <mergeCell ref="B210:G210"/>
    <mergeCell ref="C226:G226"/>
    <mergeCell ref="C224:G224"/>
    <mergeCell ref="C225:G225"/>
    <mergeCell ref="A222:L222"/>
    <mergeCell ref="B223:G223"/>
    <mergeCell ref="H223:L223"/>
    <mergeCell ref="A221:G221"/>
    <mergeCell ref="C220:G220"/>
    <mergeCell ref="A218:L218"/>
    <mergeCell ref="B219:G219"/>
    <mergeCell ref="H219:L219"/>
    <mergeCell ref="A232:L232"/>
    <mergeCell ref="B233:G233"/>
    <mergeCell ref="H233:L233"/>
    <mergeCell ref="A231:G231"/>
    <mergeCell ref="C230:G230"/>
    <mergeCell ref="A228:L228"/>
    <mergeCell ref="B229:G229"/>
    <mergeCell ref="H229:L229"/>
    <mergeCell ref="A227:G227"/>
    <mergeCell ref="C240:G240"/>
    <mergeCell ref="C241:G241"/>
    <mergeCell ref="H238:L238"/>
    <mergeCell ref="C239:G239"/>
    <mergeCell ref="B238:G238"/>
    <mergeCell ref="A237:L237"/>
    <mergeCell ref="A236:G236"/>
    <mergeCell ref="C234:G234"/>
    <mergeCell ref="C235:G235"/>
    <mergeCell ref="C248:G248"/>
    <mergeCell ref="C249:G249"/>
    <mergeCell ref="A246:L246"/>
    <mergeCell ref="B247:G247"/>
    <mergeCell ref="H247:L247"/>
    <mergeCell ref="A245:G245"/>
    <mergeCell ref="C244:G244"/>
    <mergeCell ref="C242:G242"/>
    <mergeCell ref="C243:G243"/>
    <mergeCell ref="A257:L257"/>
    <mergeCell ref="A256:G256"/>
    <mergeCell ref="C254:G254"/>
    <mergeCell ref="C255:G255"/>
    <mergeCell ref="H252:L252"/>
    <mergeCell ref="C253:G253"/>
    <mergeCell ref="B252:G252"/>
    <mergeCell ref="A251:L251"/>
    <mergeCell ref="A250:G250"/>
    <mergeCell ref="C264:G264"/>
    <mergeCell ref="A262:L262"/>
    <mergeCell ref="B263:G263"/>
    <mergeCell ref="H263:L263"/>
    <mergeCell ref="A261:G261"/>
    <mergeCell ref="C260:G260"/>
    <mergeCell ref="H258:L258"/>
    <mergeCell ref="C259:G259"/>
    <mergeCell ref="B258:G258"/>
    <mergeCell ref="A270:L270"/>
    <mergeCell ref="B271:G271"/>
    <mergeCell ref="H271:L271"/>
    <mergeCell ref="A269:G269"/>
    <mergeCell ref="C268:G268"/>
    <mergeCell ref="A266:L266"/>
    <mergeCell ref="B267:G267"/>
    <mergeCell ref="H267:L267"/>
    <mergeCell ref="A265:G265"/>
    <mergeCell ref="A279:G279"/>
    <mergeCell ref="C278:G278"/>
    <mergeCell ref="H276:L276"/>
    <mergeCell ref="C277:G277"/>
    <mergeCell ref="B276:G276"/>
    <mergeCell ref="A275:L275"/>
    <mergeCell ref="A274:G274"/>
    <mergeCell ref="C272:G272"/>
    <mergeCell ref="C273:G273"/>
    <mergeCell ref="C288:G288"/>
    <mergeCell ref="A286:L286"/>
    <mergeCell ref="B287:G287"/>
    <mergeCell ref="H287:L287"/>
    <mergeCell ref="A285:G285"/>
    <mergeCell ref="C284:G284"/>
    <mergeCell ref="C282:G282"/>
    <mergeCell ref="C283:G283"/>
    <mergeCell ref="A280:L280"/>
    <mergeCell ref="B281:G281"/>
    <mergeCell ref="H281:L281"/>
    <mergeCell ref="A294:L294"/>
    <mergeCell ref="B295:G295"/>
    <mergeCell ref="H295:L295"/>
    <mergeCell ref="A293:G293"/>
    <mergeCell ref="C292:G292"/>
    <mergeCell ref="A290:L290"/>
    <mergeCell ref="B291:G291"/>
    <mergeCell ref="H291:L291"/>
    <mergeCell ref="A289:G289"/>
    <mergeCell ref="A303:L303"/>
    <mergeCell ref="A302:G302"/>
    <mergeCell ref="C300:G300"/>
    <mergeCell ref="C301:G301"/>
    <mergeCell ref="A298:L298"/>
    <mergeCell ref="B299:G299"/>
    <mergeCell ref="H299:L299"/>
    <mergeCell ref="A297:G297"/>
    <mergeCell ref="C296:G296"/>
    <mergeCell ref="A311:G311"/>
    <mergeCell ref="C310:G310"/>
    <mergeCell ref="A308:L308"/>
    <mergeCell ref="B309:G309"/>
    <mergeCell ref="H309:L309"/>
    <mergeCell ref="A307:G307"/>
    <mergeCell ref="C306:G306"/>
    <mergeCell ref="H304:L304"/>
    <mergeCell ref="C305:G305"/>
    <mergeCell ref="B304:G304"/>
    <mergeCell ref="C318:G318"/>
    <mergeCell ref="A316:L316"/>
    <mergeCell ref="B317:G317"/>
    <mergeCell ref="H317:L317"/>
    <mergeCell ref="A315:G315"/>
    <mergeCell ref="C314:G314"/>
    <mergeCell ref="A312:L312"/>
    <mergeCell ref="B313:G313"/>
    <mergeCell ref="H313:L313"/>
    <mergeCell ref="A324:L324"/>
    <mergeCell ref="B325:G325"/>
    <mergeCell ref="H325:L325"/>
    <mergeCell ref="A323:G323"/>
    <mergeCell ref="C322:G322"/>
    <mergeCell ref="A320:L320"/>
    <mergeCell ref="B321:G321"/>
    <mergeCell ref="H321:L321"/>
    <mergeCell ref="A319:G319"/>
    <mergeCell ref="A333:G333"/>
    <mergeCell ref="C332:G332"/>
    <mergeCell ref="C330:G330"/>
    <mergeCell ref="C331:G331"/>
    <mergeCell ref="A328:L328"/>
    <mergeCell ref="B329:G329"/>
    <mergeCell ref="H329:L329"/>
    <mergeCell ref="A327:G327"/>
    <mergeCell ref="C326:G326"/>
    <mergeCell ref="A340:L340"/>
    <mergeCell ref="B341:G341"/>
    <mergeCell ref="H341:L341"/>
    <mergeCell ref="A339:G339"/>
    <mergeCell ref="C338:G338"/>
    <mergeCell ref="C336:G336"/>
    <mergeCell ref="C337:G337"/>
    <mergeCell ref="A334:L334"/>
    <mergeCell ref="B335:G335"/>
    <mergeCell ref="H335:L335"/>
    <mergeCell ref="A349:L349"/>
    <mergeCell ref="A348:G348"/>
    <mergeCell ref="H346:L346"/>
    <mergeCell ref="C347:G347"/>
    <mergeCell ref="B346:G346"/>
    <mergeCell ref="A345:L345"/>
    <mergeCell ref="A344:G344"/>
    <mergeCell ref="C342:G342"/>
    <mergeCell ref="C343:G343"/>
    <mergeCell ref="A358:G358"/>
    <mergeCell ref="C356:G356"/>
    <mergeCell ref="C357:G357"/>
    <mergeCell ref="A354:L354"/>
    <mergeCell ref="B355:G355"/>
    <mergeCell ref="H355:L355"/>
    <mergeCell ref="A353:G353"/>
    <mergeCell ref="C352:G352"/>
    <mergeCell ref="H350:L350"/>
    <mergeCell ref="C351:G351"/>
    <mergeCell ref="B350:G350"/>
    <mergeCell ref="H364:L364"/>
    <mergeCell ref="C365:G365"/>
    <mergeCell ref="B364:G364"/>
    <mergeCell ref="A363:L363"/>
    <mergeCell ref="A362:G362"/>
    <mergeCell ref="H360:L360"/>
    <mergeCell ref="C361:G361"/>
    <mergeCell ref="B360:G360"/>
    <mergeCell ref="A359:L359"/>
    <mergeCell ref="A373:G373"/>
    <mergeCell ref="C372:G372"/>
    <mergeCell ref="H370:L370"/>
    <mergeCell ref="C371:G371"/>
    <mergeCell ref="B370:G370"/>
    <mergeCell ref="A369:L369"/>
    <mergeCell ref="A368:G368"/>
    <mergeCell ref="C366:G366"/>
    <mergeCell ref="C367:G367"/>
    <mergeCell ref="C380:G380"/>
    <mergeCell ref="A378:L378"/>
    <mergeCell ref="B379:G379"/>
    <mergeCell ref="H379:L379"/>
    <mergeCell ref="A377:G377"/>
    <mergeCell ref="C376:G376"/>
    <mergeCell ref="A374:L374"/>
    <mergeCell ref="B375:G375"/>
    <mergeCell ref="H375:L375"/>
    <mergeCell ref="A386:L386"/>
    <mergeCell ref="B387:G387"/>
    <mergeCell ref="H387:L387"/>
    <mergeCell ref="A385:G385"/>
    <mergeCell ref="C384:G384"/>
    <mergeCell ref="A382:L382"/>
    <mergeCell ref="B383:G383"/>
    <mergeCell ref="H383:L383"/>
    <mergeCell ref="A381:G381"/>
    <mergeCell ref="A395:L395"/>
    <mergeCell ref="A394:G394"/>
    <mergeCell ref="H392:L392"/>
    <mergeCell ref="C393:G393"/>
    <mergeCell ref="B392:G392"/>
    <mergeCell ref="A391:L391"/>
    <mergeCell ref="A390:G390"/>
    <mergeCell ref="C388:G388"/>
    <mergeCell ref="C389:G389"/>
    <mergeCell ref="A402:G402"/>
    <mergeCell ref="H400:L400"/>
    <mergeCell ref="C401:G401"/>
    <mergeCell ref="B400:G400"/>
    <mergeCell ref="A399:L399"/>
    <mergeCell ref="A398:G398"/>
    <mergeCell ref="H396:L396"/>
    <mergeCell ref="C397:G397"/>
    <mergeCell ref="B396:G396"/>
    <mergeCell ref="A410:G410"/>
    <mergeCell ref="A409:L409"/>
    <mergeCell ref="A408:G408"/>
    <mergeCell ref="A407:L407"/>
    <mergeCell ref="A406:G406"/>
    <mergeCell ref="H404:L404"/>
    <mergeCell ref="C405:G405"/>
    <mergeCell ref="B404:G404"/>
    <mergeCell ref="A403:L403"/>
    <mergeCell ref="A420:L420"/>
    <mergeCell ref="A419:G419"/>
    <mergeCell ref="C417:G417"/>
    <mergeCell ref="C418:G418"/>
    <mergeCell ref="C415:G415"/>
    <mergeCell ref="C416:G416"/>
    <mergeCell ref="C413:G413"/>
    <mergeCell ref="C414:G414"/>
    <mergeCell ref="H411:L411"/>
    <mergeCell ref="C412:G412"/>
    <mergeCell ref="B411:G411"/>
    <mergeCell ref="C427:G427"/>
    <mergeCell ref="C428:G428"/>
    <mergeCell ref="C425:G425"/>
    <mergeCell ref="C426:G426"/>
    <mergeCell ref="C423:G423"/>
    <mergeCell ref="C424:G424"/>
    <mergeCell ref="H421:L421"/>
    <mergeCell ref="C422:G422"/>
    <mergeCell ref="B421:G421"/>
    <mergeCell ref="A438:G438"/>
    <mergeCell ref="C436:G436"/>
    <mergeCell ref="C437:G437"/>
    <mergeCell ref="A434:L434"/>
    <mergeCell ref="B435:G435"/>
    <mergeCell ref="H435:L435"/>
    <mergeCell ref="A433:G433"/>
    <mergeCell ref="C431:G431"/>
    <mergeCell ref="C429:G429"/>
    <mergeCell ref="C430:G430"/>
    <mergeCell ref="C432:G432"/>
    <mergeCell ref="A446:G446"/>
    <mergeCell ref="C444:G444"/>
    <mergeCell ref="C445:G445"/>
    <mergeCell ref="C442:G442"/>
    <mergeCell ref="C443:G443"/>
    <mergeCell ref="H440:L440"/>
    <mergeCell ref="C441:G441"/>
    <mergeCell ref="B440:G440"/>
    <mergeCell ref="A439:L439"/>
    <mergeCell ref="H452:L452"/>
    <mergeCell ref="C453:G453"/>
    <mergeCell ref="B452:G452"/>
    <mergeCell ref="A451:L451"/>
    <mergeCell ref="A450:G450"/>
    <mergeCell ref="H448:L448"/>
    <mergeCell ref="C449:G449"/>
    <mergeCell ref="B448:G448"/>
    <mergeCell ref="A447:L447"/>
    <mergeCell ref="A461:L461"/>
    <mergeCell ref="A460:G460"/>
    <mergeCell ref="H458:L458"/>
    <mergeCell ref="C459:G459"/>
    <mergeCell ref="B458:G458"/>
    <mergeCell ref="A457:L457"/>
    <mergeCell ref="A456:G456"/>
    <mergeCell ref="C454:G454"/>
    <mergeCell ref="C455:G455"/>
    <mergeCell ref="A469:L469"/>
    <mergeCell ref="A468:G468"/>
    <mergeCell ref="C466:G466"/>
    <mergeCell ref="C467:G467"/>
    <mergeCell ref="C464:G464"/>
    <mergeCell ref="C465:G465"/>
    <mergeCell ref="H462:L462"/>
    <mergeCell ref="C463:G463"/>
    <mergeCell ref="B462:G462"/>
    <mergeCell ref="A477:G477"/>
    <mergeCell ref="C476:G476"/>
    <mergeCell ref="C474:G474"/>
    <mergeCell ref="C475:G475"/>
    <mergeCell ref="C472:G472"/>
    <mergeCell ref="C473:G473"/>
    <mergeCell ref="H470:L470"/>
    <mergeCell ref="C471:G471"/>
    <mergeCell ref="B470:G470"/>
    <mergeCell ref="H484:L484"/>
    <mergeCell ref="C485:G485"/>
    <mergeCell ref="B484:G484"/>
    <mergeCell ref="A483:L483"/>
    <mergeCell ref="A482:G482"/>
    <mergeCell ref="C480:G480"/>
    <mergeCell ref="C481:G481"/>
    <mergeCell ref="A478:L478"/>
    <mergeCell ref="B479:G479"/>
    <mergeCell ref="H479:L479"/>
    <mergeCell ref="A493:L493"/>
    <mergeCell ref="A492:G492"/>
    <mergeCell ref="C490:G490"/>
    <mergeCell ref="C491:G491"/>
    <mergeCell ref="H488:L488"/>
    <mergeCell ref="C489:G489"/>
    <mergeCell ref="B488:G488"/>
    <mergeCell ref="A487:L487"/>
    <mergeCell ref="A486:G486"/>
    <mergeCell ref="A501:L501"/>
    <mergeCell ref="A500:G500"/>
    <mergeCell ref="H498:L498"/>
    <mergeCell ref="C499:G499"/>
    <mergeCell ref="B498:G498"/>
    <mergeCell ref="A497:L497"/>
    <mergeCell ref="A496:G496"/>
    <mergeCell ref="H494:L494"/>
    <mergeCell ref="C495:G495"/>
    <mergeCell ref="B494:G494"/>
    <mergeCell ref="A509:L509"/>
    <mergeCell ref="A508:G508"/>
    <mergeCell ref="H506:L506"/>
    <mergeCell ref="C507:G507"/>
    <mergeCell ref="B506:G506"/>
    <mergeCell ref="A505:L505"/>
    <mergeCell ref="A504:G504"/>
    <mergeCell ref="H502:L502"/>
    <mergeCell ref="C503:G503"/>
    <mergeCell ref="B502:G502"/>
    <mergeCell ref="A519:G519"/>
    <mergeCell ref="A518:L518"/>
    <mergeCell ref="A517:L517"/>
    <mergeCell ref="A516:G516"/>
    <mergeCell ref="A515:L515"/>
    <mergeCell ref="A514:G514"/>
    <mergeCell ref="A513:L513"/>
    <mergeCell ref="A512:G512"/>
    <mergeCell ref="H510:L510"/>
    <mergeCell ref="C511:G511"/>
    <mergeCell ref="B510:G510"/>
    <mergeCell ref="A528:L528"/>
    <mergeCell ref="A527:G527"/>
    <mergeCell ref="A526:L526"/>
    <mergeCell ref="A524:L524"/>
    <mergeCell ref="A525:G525"/>
    <mergeCell ref="A523:G523"/>
    <mergeCell ref="C522:G522"/>
    <mergeCell ref="H520:L520"/>
    <mergeCell ref="C521:G521"/>
    <mergeCell ref="B520:G520"/>
  </mergeCells>
  <printOptions horizontalCentered="1"/>
  <pageMargins left="0.39370078740157477" right="0.39370078740157477" top="0.78740157480314954" bottom="0.39370078740157477" header="0" footer="0"/>
  <pageSetup paperSize="9" scale="77" fitToHeight="0" orientation="portrait" r:id="rId1"/>
  <headerFooter>
    <oddHeader>&amp;LNávrh RO č. 3 města Příbora na rok 2022_příjmy, výdaje, financování&amp;CStránka &amp;P</oddHeader>
  </headerFooter>
  <rowBreaks count="5" manualBreakCount="5">
    <brk id="118" max="16383" man="1"/>
    <brk id="182" max="16383" man="1"/>
    <brk id="246" max="16383" man="1"/>
    <brk id="312" max="11" man="1"/>
    <brk id="5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3F59-C319-4E55-9207-47E9516A590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RozpUpr_SU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2022-06-08T13:21:44Z</cp:lastPrinted>
  <dcterms:created xsi:type="dcterms:W3CDTF">2022-05-20T06:08:38Z</dcterms:created>
  <dcterms:modified xsi:type="dcterms:W3CDTF">2022-06-13T07:17:36Z</dcterms:modified>
</cp:coreProperties>
</file>