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RO č. 1\RM 19.03.2024\"/>
    </mc:Choice>
  </mc:AlternateContent>
  <xr:revisionPtr revIDLastSave="0" documentId="13_ncr:1_{8C7F8B5D-8CD6-4863-A1D0-7158EBF910BF}" xr6:coauthVersionLast="45" xr6:coauthVersionMax="45" xr10:uidLastSave="{00000000-0000-0000-0000-000000000000}"/>
  <bookViews>
    <workbookView xWindow="-120" yWindow="-120" windowWidth="25440" windowHeight="15390" xr2:uid="{D159D4D2-E862-46D3-82FA-07C02A10C505}"/>
  </bookViews>
  <sheets>
    <sheet name="Plnění ZU" sheetId="2" r:id="rId1"/>
    <sheet name="Lis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2" l="1"/>
  <c r="F114" i="2"/>
  <c r="H47" i="2"/>
  <c r="G47" i="2"/>
  <c r="F47" i="2"/>
  <c r="G129" i="2" l="1"/>
  <c r="F129" i="2"/>
  <c r="E129" i="2"/>
  <c r="D129" i="2"/>
  <c r="H129" i="2"/>
  <c r="H32" i="2" l="1"/>
  <c r="H57" i="2"/>
  <c r="H67" i="2"/>
  <c r="H85" i="2"/>
  <c r="F14" i="2" l="1"/>
  <c r="G14" i="2"/>
  <c r="H14" i="2"/>
  <c r="E18" i="2"/>
  <c r="F18" i="2"/>
  <c r="G18" i="2"/>
  <c r="H18" i="2"/>
  <c r="D18" i="2"/>
  <c r="F9" i="2"/>
  <c r="G9" i="2"/>
  <c r="H9" i="2"/>
  <c r="E9" i="2"/>
  <c r="H127" i="2"/>
  <c r="H122" i="2"/>
  <c r="H118" i="2"/>
  <c r="H114" i="2"/>
  <c r="H110" i="2"/>
  <c r="H106" i="2"/>
  <c r="H101" i="2"/>
  <c r="H92" i="2"/>
  <c r="H79" i="2"/>
  <c r="H75" i="2"/>
  <c r="H71" i="2"/>
  <c r="H51" i="2"/>
  <c r="H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Friedlová</author>
  </authors>
  <commentList>
    <comment ref="G6" authorId="0" shapeId="0" xr:uid="{BD15DAD6-F56C-4435-820F-3DDE53B7B1D5}">
      <text>
        <r>
          <rPr>
            <b/>
            <sz val="8"/>
            <color indexed="81"/>
            <rFont val="Tahoma"/>
            <family val="2"/>
            <charset val="238"/>
          </rPr>
          <t>Petra Friedlová:</t>
        </r>
        <r>
          <rPr>
            <sz val="8"/>
            <color indexed="81"/>
            <rFont val="Tahoma"/>
            <family val="2"/>
            <charset val="238"/>
          </rPr>
          <t xml:space="preserve">
Zůstatek - rozdíl mezi upraveným rozpočtem (po rozpočtových opatřeních) a skutečností</t>
        </r>
      </text>
    </comment>
    <comment ref="H6" authorId="0" shapeId="0" xr:uid="{07273D12-560E-451E-9423-A6E642B19FFD}">
      <text>
        <r>
          <rPr>
            <b/>
            <sz val="8"/>
            <color indexed="81"/>
            <rFont val="Tahoma"/>
            <family val="2"/>
            <charset val="238"/>
          </rPr>
          <t>Petra Friedlová:</t>
        </r>
        <r>
          <rPr>
            <sz val="8"/>
            <color indexed="81"/>
            <rFont val="Tahoma"/>
            <family val="2"/>
            <charset val="238"/>
          </rPr>
          <t xml:space="preserve">
Zůstatek - rozdíl mezi upraveným rozpočtem (po rozpočtových opatřeních) a skutečností</t>
        </r>
      </text>
    </comment>
    <comment ref="G20" authorId="0" shapeId="0" xr:uid="{84D3E035-E0EB-4E89-9CDD-F68562DF2F55}">
      <text>
        <r>
          <rPr>
            <b/>
            <sz val="8"/>
            <color indexed="81"/>
            <rFont val="Tahoma"/>
            <family val="2"/>
            <charset val="238"/>
          </rPr>
          <t>Petra Friedlová:</t>
        </r>
        <r>
          <rPr>
            <sz val="8"/>
            <color indexed="81"/>
            <rFont val="Tahoma"/>
            <family val="2"/>
            <charset val="238"/>
          </rPr>
          <t xml:space="preserve">
Zůstatek - rozdíl mezi upraveným rozpočtem (po rozpočtových opatřeních) a skutečností</t>
        </r>
      </text>
    </comment>
    <comment ref="H20" authorId="0" shapeId="0" xr:uid="{B98B94C6-CC0D-4F19-B820-C801521A88D6}">
      <text>
        <r>
          <rPr>
            <b/>
            <sz val="8"/>
            <color indexed="81"/>
            <rFont val="Tahoma"/>
            <family val="2"/>
            <charset val="238"/>
          </rPr>
          <t>Petra Friedlová:</t>
        </r>
        <r>
          <rPr>
            <sz val="8"/>
            <color indexed="81"/>
            <rFont val="Tahoma"/>
            <family val="2"/>
            <charset val="238"/>
          </rPr>
          <t xml:space="preserve">
Zůstatek - rozdíl mezi upraveným rozpočtem (po rozpočtových opatřeních) a skutečností</t>
        </r>
      </text>
    </comment>
  </commentList>
</comments>
</file>

<file path=xl/sharedStrings.xml><?xml version="1.0" encoding="utf-8"?>
<sst xmlns="http://schemas.openxmlformats.org/spreadsheetml/2006/main" count="208" uniqueCount="181">
  <si>
    <t>00298328 Městský úřad Příbor</t>
  </si>
  <si>
    <t>Celkem za skupinu</t>
  </si>
  <si>
    <t>2212</t>
  </si>
  <si>
    <t>Silnice</t>
  </si>
  <si>
    <t>Celkem za skupinu Silnice</t>
  </si>
  <si>
    <t>2219</t>
  </si>
  <si>
    <t>Záležitosti pozemních komunikací</t>
  </si>
  <si>
    <t>Celkem za skupinu Záležitosti pozemních komunikací</t>
  </si>
  <si>
    <t>2221</t>
  </si>
  <si>
    <t>Provoz veřejné silniční dopravy</t>
  </si>
  <si>
    <t>Celkem za skupinu Provoz veřejné silniční dopravy</t>
  </si>
  <si>
    <t>2321</t>
  </si>
  <si>
    <t>Kanalizace</t>
  </si>
  <si>
    <t>Celkem za skupinu Kanalizace</t>
  </si>
  <si>
    <t>3113</t>
  </si>
  <si>
    <t>Základní školy</t>
  </si>
  <si>
    <t>Celkem za skupinu Základní školy</t>
  </si>
  <si>
    <t>3429</t>
  </si>
  <si>
    <t>3612</t>
  </si>
  <si>
    <t>Bytové hospodářství</t>
  </si>
  <si>
    <t>Celkem za skupinu Bytové hospodářství</t>
  </si>
  <si>
    <t>3613</t>
  </si>
  <si>
    <t>Nebytové hospodářství</t>
  </si>
  <si>
    <t>Celkem za skupinu Nebytové hospodářství</t>
  </si>
  <si>
    <t>3631</t>
  </si>
  <si>
    <t>Veřejné osvětlení</t>
  </si>
  <si>
    <t>Celkem za skupinu Veřejné osvětlení</t>
  </si>
  <si>
    <t>3632</t>
  </si>
  <si>
    <t>Pohřebnictví</t>
  </si>
  <si>
    <t>Celkem za skupinu Pohřebnictví</t>
  </si>
  <si>
    <t>3635</t>
  </si>
  <si>
    <t>Územní plánování + projekční práce</t>
  </si>
  <si>
    <t>Celkem za skupinu Územní plánování + projekční práce</t>
  </si>
  <si>
    <t>3639</t>
  </si>
  <si>
    <t>Komunální služby, územní rozvoj</t>
  </si>
  <si>
    <t>Celkem za skupinu Komunální služby, územní rozvoj</t>
  </si>
  <si>
    <t>3726</t>
  </si>
  <si>
    <t>Využívání a zneškodňování ostatních odpadů</t>
  </si>
  <si>
    <t>Celkem za skupinu Využívání a zneškodňování ostatních odpadů</t>
  </si>
  <si>
    <t>5311</t>
  </si>
  <si>
    <t>Městská policie + program prevence krim.</t>
  </si>
  <si>
    <t>Celkem za skupinu Městská policie + program prevence krim.</t>
  </si>
  <si>
    <t>5512</t>
  </si>
  <si>
    <t>Požární ochrana</t>
  </si>
  <si>
    <t>Celkem za skupinu Požární ochrana</t>
  </si>
  <si>
    <t>6171.1</t>
  </si>
  <si>
    <t>Činnost místní správy - OOSČ</t>
  </si>
  <si>
    <t>Celkem za skupinu Činnost místní správy - OOSČ</t>
  </si>
  <si>
    <t>Kapitálové výdaje</t>
  </si>
  <si>
    <t>1037</t>
  </si>
  <si>
    <t>Celospolečenské funkce lesů</t>
  </si>
  <si>
    <t>1037V03</t>
  </si>
  <si>
    <t>Lesní hospodářství - investice</t>
  </si>
  <si>
    <t>Celkem za skupinu Celospolečenské funkce lesů</t>
  </si>
  <si>
    <t>2212V04</t>
  </si>
  <si>
    <t>SÚ ulic Křivá, Tržní, Pod Hradbami</t>
  </si>
  <si>
    <t>2212V12</t>
  </si>
  <si>
    <t>SÚ ul. Vrchlického</t>
  </si>
  <si>
    <t>2212V13</t>
  </si>
  <si>
    <t>Komunikace k ZO na ul. Masarykově</t>
  </si>
  <si>
    <t>2212V14</t>
  </si>
  <si>
    <t>Propustek v místní části Hájov</t>
  </si>
  <si>
    <t>2212V15</t>
  </si>
  <si>
    <t>SÚ ulic Alšova a Mánesova</t>
  </si>
  <si>
    <t>2212V16</t>
  </si>
  <si>
    <t>SÚ ulice Březinovy</t>
  </si>
  <si>
    <t>2219V10</t>
  </si>
  <si>
    <t>Přístup. trasy k obchodní zóně na ul. Jičínské</t>
  </si>
  <si>
    <t>2219V15</t>
  </si>
  <si>
    <t>Most přes Klenos</t>
  </si>
  <si>
    <t>2219V16</t>
  </si>
  <si>
    <t>Most přes Sýkoreček</t>
  </si>
  <si>
    <t>2219V22</t>
  </si>
  <si>
    <t>SÚ ul.K.Čapka -bezbariér.napojení radn.</t>
  </si>
  <si>
    <t>2219V24</t>
  </si>
  <si>
    <t>SÚ chodníku na ul. Šmeralova</t>
  </si>
  <si>
    <t>2219V25</t>
  </si>
  <si>
    <t>SÚ chodníku na ul. Tovární</t>
  </si>
  <si>
    <t>2219V28</t>
  </si>
  <si>
    <t>Prostranství před COOP a DPS</t>
  </si>
  <si>
    <t>2219V29</t>
  </si>
  <si>
    <t>Úprava předprostoru nádraží</t>
  </si>
  <si>
    <t>2219V30</t>
  </si>
  <si>
    <t>Cyklopoint - prostranství čp. 118</t>
  </si>
  <si>
    <t>2219V31</t>
  </si>
  <si>
    <t>Prostranství před ZŠ Npor. Loma</t>
  </si>
  <si>
    <t>2219V32</t>
  </si>
  <si>
    <t>Rekonstrukce schodiště na ul. Úzké</t>
  </si>
  <si>
    <t>2219V33</t>
  </si>
  <si>
    <t>SÚ chodníku na ul. Frenštátské</t>
  </si>
  <si>
    <t>2221V05</t>
  </si>
  <si>
    <t>Provoz veř. silniční dopravy - investice</t>
  </si>
  <si>
    <t>2321V04</t>
  </si>
  <si>
    <t>Odkanalizování části ul. Juráňovy</t>
  </si>
  <si>
    <t>2321V05</t>
  </si>
  <si>
    <t>Odkanalizování ul. Hřbitovní</t>
  </si>
  <si>
    <t>2321V06</t>
  </si>
  <si>
    <t>Čističky odpadních vod - fin. podpora</t>
  </si>
  <si>
    <t>3113V05</t>
  </si>
  <si>
    <t>ZŠ Jičínská - investiční příspěvek</t>
  </si>
  <si>
    <t>3113V09</t>
  </si>
  <si>
    <t>Sportovní hřiště u ul. Vrchlického</t>
  </si>
  <si>
    <t>3113V11</t>
  </si>
  <si>
    <t>Rekonstrukce šk.družiny na ul. Sv.Čecha</t>
  </si>
  <si>
    <t>3113V14</t>
  </si>
  <si>
    <t>Další investiční akce základních škol</t>
  </si>
  <si>
    <t>3113V16</t>
  </si>
  <si>
    <t>Modernizace multimed.učebny ZŠ Jičínská - investiční výdaje</t>
  </si>
  <si>
    <t>3113V18</t>
  </si>
  <si>
    <t>Energet.úspory v gastroprovozu ZŠ Npor.Loma</t>
  </si>
  <si>
    <t>3113V20</t>
  </si>
  <si>
    <t>Rekonstrukce býv. ZŠ Dukelské</t>
  </si>
  <si>
    <t>3412</t>
  </si>
  <si>
    <t>Sportovní zařízení v majetku města</t>
  </si>
  <si>
    <t>3412V05</t>
  </si>
  <si>
    <t>Sportoviště Hájov</t>
  </si>
  <si>
    <t>Celkem za skupinu Sportovní zařízení v majetku města</t>
  </si>
  <si>
    <t>3429V06</t>
  </si>
  <si>
    <t>Skatepark</t>
  </si>
  <si>
    <t>3612V04</t>
  </si>
  <si>
    <t>Bytový fond - investice a techn. zhodnocení budov</t>
  </si>
  <si>
    <t>3613V04</t>
  </si>
  <si>
    <t>Zateplení budovy MŠ Frenštátské</t>
  </si>
  <si>
    <t>3613V08</t>
  </si>
  <si>
    <t>Rekonstrukce domu čp. 118</t>
  </si>
  <si>
    <t>3613V11</t>
  </si>
  <si>
    <t>Oprava budovy TS - vnitřní prostory</t>
  </si>
  <si>
    <t>3631V08</t>
  </si>
  <si>
    <t>Rozšíření VO Skotnice - Prchalov</t>
  </si>
  <si>
    <t>3631V11</t>
  </si>
  <si>
    <t>Osvětlení kaple sv. Františka</t>
  </si>
  <si>
    <t>3631V12</t>
  </si>
  <si>
    <t>Osvětlení schodiště Farní - Žižkova</t>
  </si>
  <si>
    <t>3631V13</t>
  </si>
  <si>
    <t>VO Příbor 2022 - I. etapa</t>
  </si>
  <si>
    <t>3632V04</t>
  </si>
  <si>
    <t>Kolumbárium na městském hřbitově</t>
  </si>
  <si>
    <t>3632V05</t>
  </si>
  <si>
    <t>Rozšíření kapacity nového hřbitova</t>
  </si>
  <si>
    <t>3635V01</t>
  </si>
  <si>
    <t>Projektové přípravy</t>
  </si>
  <si>
    <t>3639V04</t>
  </si>
  <si>
    <t>Výkupy pozemků</t>
  </si>
  <si>
    <t>3639V08</t>
  </si>
  <si>
    <t>Městský mobiliář - investice</t>
  </si>
  <si>
    <t>3713</t>
  </si>
  <si>
    <t>Změny technologií vytápění</t>
  </si>
  <si>
    <t>3713V01</t>
  </si>
  <si>
    <t>Projekt Kotlíková dotace</t>
  </si>
  <si>
    <t>Celkem za skupinu Změny technologií vytápění</t>
  </si>
  <si>
    <t>3726V02</t>
  </si>
  <si>
    <t>Kompostárna Točna - zpevnění ploch</t>
  </si>
  <si>
    <t>5311V08</t>
  </si>
  <si>
    <t>Obnova zařízení MP</t>
  </si>
  <si>
    <t>5512V03</t>
  </si>
  <si>
    <t>Technika JSDH Příbor</t>
  </si>
  <si>
    <t>6171V03</t>
  </si>
  <si>
    <t>Výpočetní technika, stroje a zařízení MÚ</t>
  </si>
  <si>
    <t>6171V23</t>
  </si>
  <si>
    <t>Vozový park MÚ</t>
  </si>
  <si>
    <t>ODPA</t>
  </si>
  <si>
    <t>Převod do roku 2024</t>
  </si>
  <si>
    <t>Zůstatek k 31.12.2023</t>
  </si>
  <si>
    <t>Čerpáno k 31.12.2023</t>
  </si>
  <si>
    <t>Schválený rozpočet pro rok 2023</t>
  </si>
  <si>
    <t>Upravený rozpočet po schváleném RO č. 7</t>
  </si>
  <si>
    <t>PŘEVODY FINANČNÍCH PROSTŘEDKŮ NEUKONČENÝCH AKCÍ Z ROKU 2023 DO ROKU 2024</t>
  </si>
  <si>
    <t>dokončeno</t>
  </si>
  <si>
    <t>3113V21</t>
  </si>
  <si>
    <t>Rekonstrukce býv. ZŠ Dukelské- běžné výd.</t>
  </si>
  <si>
    <t>Běžné výdaje</t>
  </si>
  <si>
    <t>3635V03</t>
  </si>
  <si>
    <t>Služby souvis. s projektovou dokumentací</t>
  </si>
  <si>
    <t>3635V04</t>
  </si>
  <si>
    <t>3. změna územního plánu města Příbora</t>
  </si>
  <si>
    <t>3745</t>
  </si>
  <si>
    <t>Péče o vzhled obcí a veřej. zeleň</t>
  </si>
  <si>
    <t>3745V06</t>
  </si>
  <si>
    <t>Úprava parku Nábřeží RA</t>
  </si>
  <si>
    <t>Celkem za skupinu Péče o vzhled obcí a veřej. zeleň</t>
  </si>
  <si>
    <t>Celkem za běžné i 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</si>
</sst>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/>
    <xf numFmtId="0" fontId="7" fillId="0" borderId="0" xfId="0" applyFont="1" applyAlignment="1">
      <alignment horizontal="right"/>
    </xf>
    <xf numFmtId="0" fontId="5" fillId="0" borderId="0" xfId="0" applyFont="1"/>
    <xf numFmtId="4" fontId="4" fillId="0" borderId="6" xfId="0" applyNumberFormat="1" applyFont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9" xfId="0" applyBorder="1"/>
    <xf numFmtId="0" fontId="10" fillId="0" borderId="13" xfId="0" applyFont="1" applyBorder="1"/>
    <xf numFmtId="0" fontId="2" fillId="0" borderId="11" xfId="0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/>
    </xf>
    <xf numFmtId="4" fontId="4" fillId="5" borderId="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/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68B4-645B-4D11-B288-21D2292C5FBC}">
  <sheetPr>
    <pageSetUpPr fitToPage="1"/>
  </sheetPr>
  <dimension ref="A1:I130"/>
  <sheetViews>
    <sheetView tabSelected="1" zoomScaleNormal="100" workbookViewId="0">
      <selection activeCell="F129" sqref="F129"/>
    </sheetView>
  </sheetViews>
  <sheetFormatPr defaultRowHeight="15" x14ac:dyDescent="0.25"/>
  <cols>
    <col min="1" max="1" width="7.140625" customWidth="1"/>
    <col min="2" max="2" width="9.5703125" hidden="1" customWidth="1"/>
    <col min="3" max="3" width="40.7109375" customWidth="1"/>
    <col min="4" max="5" width="12.7109375" customWidth="1"/>
    <col min="6" max="6" width="12.7109375" style="15" customWidth="1"/>
    <col min="7" max="7" width="12.7109375" style="30" customWidth="1"/>
    <col min="8" max="8" width="12.7109375" style="20" customWidth="1"/>
    <col min="9" max="9" width="9.140625" style="31"/>
  </cols>
  <sheetData>
    <row r="1" spans="1:9" ht="15.75" customHeight="1" x14ac:dyDescent="0.25">
      <c r="B1" s="76" t="s">
        <v>0</v>
      </c>
      <c r="C1" s="76"/>
      <c r="D1" s="76"/>
      <c r="E1" s="76"/>
      <c r="F1" s="76"/>
      <c r="G1" s="25"/>
      <c r="H1" s="23"/>
    </row>
    <row r="2" spans="1:9" ht="16.5" customHeight="1" thickBot="1" x14ac:dyDescent="0.3">
      <c r="B2" s="77"/>
      <c r="C2" s="77"/>
      <c r="D2" s="77"/>
      <c r="E2" s="77"/>
      <c r="F2" s="77"/>
      <c r="G2" s="25"/>
      <c r="H2" s="63"/>
    </row>
    <row r="3" spans="1:9" ht="26.1" customHeight="1" thickBot="1" x14ac:dyDescent="0.3">
      <c r="A3" s="84" t="s">
        <v>166</v>
      </c>
      <c r="B3" s="84"/>
      <c r="C3" s="84"/>
      <c r="D3" s="84"/>
      <c r="E3" s="84"/>
      <c r="F3" s="84"/>
      <c r="G3" s="84"/>
      <c r="H3" s="84"/>
    </row>
    <row r="4" spans="1:9" ht="26.1" customHeight="1" x14ac:dyDescent="0.25">
      <c r="A4" s="75"/>
      <c r="B4" s="75"/>
      <c r="C4" s="75"/>
      <c r="D4" s="75"/>
      <c r="E4" s="75"/>
      <c r="F4" s="75"/>
      <c r="G4" s="75"/>
      <c r="H4" s="24"/>
    </row>
    <row r="5" spans="1:9" s="15" customFormat="1" x14ac:dyDescent="0.25">
      <c r="A5" s="13" t="s">
        <v>160</v>
      </c>
      <c r="B5" s="13"/>
      <c r="C5" s="13"/>
      <c r="D5" s="13"/>
      <c r="E5" s="13"/>
      <c r="F5" s="14"/>
      <c r="G5" s="26"/>
      <c r="H5" s="26"/>
      <c r="I5" s="32"/>
    </row>
    <row r="6" spans="1:9" s="15" customFormat="1" ht="48" x14ac:dyDescent="0.25">
      <c r="A6" s="81" t="s">
        <v>170</v>
      </c>
      <c r="B6" s="82"/>
      <c r="C6" s="83"/>
      <c r="D6" s="1" t="s">
        <v>164</v>
      </c>
      <c r="E6" s="2" t="s">
        <v>165</v>
      </c>
      <c r="F6" s="2" t="s">
        <v>163</v>
      </c>
      <c r="G6" s="27" t="s">
        <v>162</v>
      </c>
      <c r="H6" s="17" t="s">
        <v>161</v>
      </c>
      <c r="I6" s="32"/>
    </row>
    <row r="7" spans="1:9" s="15" customFormat="1" x14ac:dyDescent="0.25">
      <c r="A7" s="34" t="s">
        <v>14</v>
      </c>
      <c r="B7" s="72" t="s">
        <v>15</v>
      </c>
      <c r="C7" s="72"/>
      <c r="D7" s="72"/>
      <c r="E7" s="72"/>
      <c r="F7" s="72"/>
      <c r="G7" s="72"/>
      <c r="H7" s="74"/>
      <c r="I7" s="32"/>
    </row>
    <row r="8" spans="1:9" s="15" customFormat="1" x14ac:dyDescent="0.25">
      <c r="A8" s="33"/>
      <c r="B8" s="35" t="s">
        <v>168</v>
      </c>
      <c r="C8" s="36" t="s">
        <v>169</v>
      </c>
      <c r="D8" s="37">
        <v>0</v>
      </c>
      <c r="E8" s="38">
        <v>140000</v>
      </c>
      <c r="F8" s="38">
        <v>59059</v>
      </c>
      <c r="G8" s="38">
        <v>80941</v>
      </c>
      <c r="H8" s="65">
        <v>81000</v>
      </c>
      <c r="I8" s="32"/>
    </row>
    <row r="9" spans="1:9" s="15" customFormat="1" x14ac:dyDescent="0.25">
      <c r="A9" s="73" t="s">
        <v>16</v>
      </c>
      <c r="B9" s="72"/>
      <c r="C9" s="74"/>
      <c r="D9" s="39">
        <v>9923000</v>
      </c>
      <c r="E9" s="40">
        <f>SUM(E8)</f>
        <v>140000</v>
      </c>
      <c r="F9" s="41">
        <f t="shared" ref="F9:H9" si="0">SUM(F8)</f>
        <v>59059</v>
      </c>
      <c r="G9" s="41">
        <f t="shared" si="0"/>
        <v>80941</v>
      </c>
      <c r="H9" s="64">
        <f t="shared" si="0"/>
        <v>81000</v>
      </c>
      <c r="I9" s="32"/>
    </row>
    <row r="10" spans="1:9" s="15" customFormat="1" x14ac:dyDescent="0.25">
      <c r="A10" s="13"/>
      <c r="B10" s="13"/>
      <c r="C10" s="13"/>
      <c r="D10" s="13"/>
      <c r="E10" s="13"/>
      <c r="F10" s="14"/>
      <c r="G10" s="26"/>
      <c r="H10" s="26"/>
      <c r="I10" s="32"/>
    </row>
    <row r="11" spans="1:9" s="15" customFormat="1" x14ac:dyDescent="0.25">
      <c r="A11" s="43" t="s">
        <v>30</v>
      </c>
      <c r="B11" s="72" t="s">
        <v>31</v>
      </c>
      <c r="C11" s="72"/>
      <c r="D11" s="72"/>
      <c r="E11" s="72"/>
      <c r="F11" s="72"/>
      <c r="G11" s="72"/>
      <c r="H11" s="74"/>
      <c r="I11" s="32"/>
    </row>
    <row r="12" spans="1:9" s="15" customFormat="1" x14ac:dyDescent="0.25">
      <c r="A12" s="42"/>
      <c r="B12" s="46" t="s">
        <v>171</v>
      </c>
      <c r="C12" s="47" t="s">
        <v>172</v>
      </c>
      <c r="D12" s="48">
        <v>100000</v>
      </c>
      <c r="E12" s="49">
        <v>525000</v>
      </c>
      <c r="F12" s="49">
        <v>189606.75</v>
      </c>
      <c r="G12" s="49">
        <v>335393.25</v>
      </c>
      <c r="H12" s="65">
        <v>189000</v>
      </c>
      <c r="I12" s="32"/>
    </row>
    <row r="13" spans="1:9" s="15" customFormat="1" x14ac:dyDescent="0.25">
      <c r="A13" s="42"/>
      <c r="B13" s="44" t="s">
        <v>173</v>
      </c>
      <c r="C13" s="45" t="s">
        <v>174</v>
      </c>
      <c r="D13" s="48">
        <v>0</v>
      </c>
      <c r="E13" s="49">
        <v>291000</v>
      </c>
      <c r="F13" s="49">
        <v>205700</v>
      </c>
      <c r="G13" s="49">
        <v>85300</v>
      </c>
      <c r="H13" s="65">
        <v>85000</v>
      </c>
      <c r="I13" s="32"/>
    </row>
    <row r="14" spans="1:9" s="15" customFormat="1" x14ac:dyDescent="0.25">
      <c r="A14" s="73" t="s">
        <v>32</v>
      </c>
      <c r="B14" s="72"/>
      <c r="C14" s="74"/>
      <c r="D14" s="50">
        <v>100000</v>
      </c>
      <c r="E14" s="51">
        <v>816000</v>
      </c>
      <c r="F14" s="51">
        <f>SUM(F12:F13)</f>
        <v>395306.75</v>
      </c>
      <c r="G14" s="51">
        <f>SUM(G12:G13)</f>
        <v>420693.25</v>
      </c>
      <c r="H14" s="64">
        <f>SUM(H12:H13)</f>
        <v>274000</v>
      </c>
      <c r="I14" s="32"/>
    </row>
    <row r="15" spans="1:9" s="15" customFormat="1" x14ac:dyDescent="0.25">
      <c r="A15" s="13"/>
      <c r="B15" s="13"/>
      <c r="C15" s="13"/>
      <c r="D15" s="13"/>
      <c r="E15" s="13"/>
      <c r="F15" s="14"/>
      <c r="G15" s="26"/>
      <c r="H15" s="26"/>
      <c r="I15" s="32"/>
    </row>
    <row r="16" spans="1:9" s="15" customFormat="1" x14ac:dyDescent="0.25">
      <c r="A16" s="53" t="s">
        <v>175</v>
      </c>
      <c r="B16" s="72" t="s">
        <v>176</v>
      </c>
      <c r="C16" s="72"/>
      <c r="D16" s="72"/>
      <c r="E16" s="72"/>
      <c r="F16" s="72"/>
      <c r="G16" s="72"/>
      <c r="H16" s="74"/>
      <c r="I16" s="32"/>
    </row>
    <row r="17" spans="1:9" s="15" customFormat="1" x14ac:dyDescent="0.25">
      <c r="A17" s="52"/>
      <c r="B17" s="54" t="s">
        <v>177</v>
      </c>
      <c r="C17" s="55" t="s">
        <v>178</v>
      </c>
      <c r="D17" s="56">
        <v>0</v>
      </c>
      <c r="E17" s="57">
        <v>255000</v>
      </c>
      <c r="F17" s="57">
        <v>0</v>
      </c>
      <c r="G17" s="57">
        <v>255000</v>
      </c>
      <c r="H17" s="65">
        <v>255000</v>
      </c>
      <c r="I17" s="32"/>
    </row>
    <row r="18" spans="1:9" s="15" customFormat="1" x14ac:dyDescent="0.25">
      <c r="A18" s="73" t="s">
        <v>179</v>
      </c>
      <c r="B18" s="72"/>
      <c r="C18" s="74"/>
      <c r="D18" s="58">
        <f>SUM(D17)</f>
        <v>0</v>
      </c>
      <c r="E18" s="58">
        <f t="shared" ref="E18:H18" si="1">SUM(E17)</f>
        <v>255000</v>
      </c>
      <c r="F18" s="58">
        <f t="shared" si="1"/>
        <v>0</v>
      </c>
      <c r="G18" s="58">
        <f t="shared" si="1"/>
        <v>255000</v>
      </c>
      <c r="H18" s="64">
        <f t="shared" si="1"/>
        <v>255000</v>
      </c>
      <c r="I18" s="32"/>
    </row>
    <row r="19" spans="1:9" s="15" customFormat="1" x14ac:dyDescent="0.25">
      <c r="A19" s="13"/>
      <c r="B19" s="13"/>
      <c r="C19" s="13"/>
      <c r="D19" s="13"/>
      <c r="E19" s="13"/>
      <c r="F19" s="14"/>
      <c r="G19" s="26"/>
      <c r="H19" s="26"/>
      <c r="I19" s="32"/>
    </row>
    <row r="20" spans="1:9" ht="49.5" customHeight="1" x14ac:dyDescent="0.25">
      <c r="A20" s="78" t="s">
        <v>48</v>
      </c>
      <c r="B20" s="79"/>
      <c r="C20" s="80"/>
      <c r="D20" s="1" t="s">
        <v>164</v>
      </c>
      <c r="E20" s="2" t="s">
        <v>165</v>
      </c>
      <c r="F20" s="2" t="s">
        <v>163</v>
      </c>
      <c r="G20" s="27" t="s">
        <v>162</v>
      </c>
      <c r="H20" s="17" t="s">
        <v>161</v>
      </c>
    </row>
    <row r="21" spans="1:9" x14ac:dyDescent="0.25">
      <c r="A21" s="22" t="s">
        <v>49</v>
      </c>
      <c r="B21" s="72" t="s">
        <v>50</v>
      </c>
      <c r="C21" s="72"/>
      <c r="D21" s="72"/>
      <c r="E21" s="72"/>
      <c r="F21" s="72"/>
      <c r="G21" s="72"/>
      <c r="H21" s="59"/>
    </row>
    <row r="22" spans="1:9" x14ac:dyDescent="0.25">
      <c r="B22" s="4" t="s">
        <v>51</v>
      </c>
      <c r="C22" s="5" t="s">
        <v>52</v>
      </c>
      <c r="D22" s="8">
        <v>0</v>
      </c>
      <c r="E22" s="9">
        <v>160000</v>
      </c>
      <c r="F22" s="16">
        <v>159880</v>
      </c>
      <c r="G22" s="28">
        <v>120</v>
      </c>
      <c r="H22" s="18">
        <v>0</v>
      </c>
      <c r="I22" s="31" t="s">
        <v>167</v>
      </c>
    </row>
    <row r="23" spans="1:9" x14ac:dyDescent="0.25">
      <c r="A23" s="73" t="s">
        <v>53</v>
      </c>
      <c r="B23" s="72"/>
      <c r="C23" s="74"/>
      <c r="D23" s="10">
        <v>0</v>
      </c>
      <c r="E23" s="11">
        <v>160000</v>
      </c>
      <c r="F23" s="11">
        <v>159880</v>
      </c>
      <c r="G23" s="29">
        <v>120</v>
      </c>
      <c r="H23" s="19">
        <f>SUM(H22)</f>
        <v>0</v>
      </c>
    </row>
    <row r="24" spans="1:9" x14ac:dyDescent="0.25">
      <c r="A24" s="70"/>
      <c r="B24" s="70"/>
      <c r="C24" s="70"/>
      <c r="D24" s="70"/>
      <c r="E24" s="70"/>
      <c r="F24" s="70"/>
      <c r="G24" s="70"/>
      <c r="H24" s="21"/>
    </row>
    <row r="25" spans="1:9" x14ac:dyDescent="0.25">
      <c r="A25" s="22" t="s">
        <v>2</v>
      </c>
      <c r="B25" s="72" t="s">
        <v>3</v>
      </c>
      <c r="C25" s="72"/>
      <c r="D25" s="72"/>
      <c r="E25" s="72"/>
      <c r="F25" s="72"/>
      <c r="G25" s="72"/>
      <c r="H25" s="59"/>
    </row>
    <row r="26" spans="1:9" x14ac:dyDescent="0.25">
      <c r="B26" s="6" t="s">
        <v>54</v>
      </c>
      <c r="C26" s="7" t="s">
        <v>55</v>
      </c>
      <c r="D26" s="8">
        <v>0</v>
      </c>
      <c r="E26" s="9">
        <v>165000</v>
      </c>
      <c r="F26" s="16">
        <v>0</v>
      </c>
      <c r="G26" s="28">
        <v>165000</v>
      </c>
      <c r="H26" s="18">
        <v>165000</v>
      </c>
    </row>
    <row r="27" spans="1:9" x14ac:dyDescent="0.25">
      <c r="B27" s="6" t="s">
        <v>56</v>
      </c>
      <c r="C27" s="7" t="s">
        <v>57</v>
      </c>
      <c r="D27" s="8">
        <v>0</v>
      </c>
      <c r="E27" s="9">
        <v>1700000</v>
      </c>
      <c r="F27" s="16">
        <v>1471404.58</v>
      </c>
      <c r="G27" s="28">
        <v>228595.42</v>
      </c>
      <c r="H27" s="18">
        <v>0</v>
      </c>
      <c r="I27" s="31" t="s">
        <v>167</v>
      </c>
    </row>
    <row r="28" spans="1:9" x14ac:dyDescent="0.25">
      <c r="B28" s="6" t="s">
        <v>58</v>
      </c>
      <c r="C28" s="7" t="s">
        <v>59</v>
      </c>
      <c r="D28" s="8">
        <v>0</v>
      </c>
      <c r="E28" s="9">
        <v>160000</v>
      </c>
      <c r="F28" s="16">
        <v>87000</v>
      </c>
      <c r="G28" s="28">
        <v>73000</v>
      </c>
      <c r="H28" s="18">
        <v>73000</v>
      </c>
    </row>
    <row r="29" spans="1:9" x14ac:dyDescent="0.25">
      <c r="B29" s="6" t="s">
        <v>60</v>
      </c>
      <c r="C29" s="7" t="s">
        <v>61</v>
      </c>
      <c r="D29" s="8">
        <v>0</v>
      </c>
      <c r="E29" s="9">
        <v>594000</v>
      </c>
      <c r="F29" s="16">
        <v>506109.66</v>
      </c>
      <c r="G29" s="28">
        <v>87890.34</v>
      </c>
      <c r="H29" s="18">
        <v>0</v>
      </c>
      <c r="I29" s="31" t="s">
        <v>167</v>
      </c>
    </row>
    <row r="30" spans="1:9" x14ac:dyDescent="0.25">
      <c r="B30" s="6" t="s">
        <v>62</v>
      </c>
      <c r="C30" s="7" t="s">
        <v>63</v>
      </c>
      <c r="D30" s="8">
        <v>4000000</v>
      </c>
      <c r="E30" s="9">
        <v>2525000</v>
      </c>
      <c r="F30" s="16">
        <v>1883135.22</v>
      </c>
      <c r="G30" s="28">
        <v>641864.78</v>
      </c>
      <c r="H30" s="18">
        <v>202000</v>
      </c>
    </row>
    <row r="31" spans="1:9" x14ac:dyDescent="0.25">
      <c r="B31" s="4" t="s">
        <v>64</v>
      </c>
      <c r="C31" s="5" t="s">
        <v>65</v>
      </c>
      <c r="D31" s="8">
        <v>0</v>
      </c>
      <c r="E31" s="9">
        <v>85000</v>
      </c>
      <c r="F31" s="16">
        <v>85000</v>
      </c>
      <c r="G31" s="28">
        <v>0</v>
      </c>
      <c r="H31" s="18">
        <v>0</v>
      </c>
    </row>
    <row r="32" spans="1:9" x14ac:dyDescent="0.25">
      <c r="A32" s="73" t="s">
        <v>4</v>
      </c>
      <c r="B32" s="72"/>
      <c r="C32" s="74"/>
      <c r="D32" s="10">
        <v>4000000</v>
      </c>
      <c r="E32" s="11">
        <v>5229000</v>
      </c>
      <c r="F32" s="11">
        <v>4032649.46</v>
      </c>
      <c r="G32" s="29">
        <v>1196350.54</v>
      </c>
      <c r="H32" s="19">
        <f>SUM(H26:H31)</f>
        <v>440000</v>
      </c>
    </row>
    <row r="33" spans="1:9" x14ac:dyDescent="0.25">
      <c r="A33" s="70"/>
      <c r="B33" s="70"/>
      <c r="C33" s="70"/>
      <c r="D33" s="70"/>
      <c r="E33" s="70"/>
      <c r="F33" s="70"/>
      <c r="G33" s="70"/>
      <c r="H33" s="21"/>
    </row>
    <row r="34" spans="1:9" x14ac:dyDescent="0.25">
      <c r="A34" s="22" t="s">
        <v>5</v>
      </c>
      <c r="B34" s="72" t="s">
        <v>6</v>
      </c>
      <c r="C34" s="72"/>
      <c r="D34" s="72"/>
      <c r="E34" s="72"/>
      <c r="F34" s="72"/>
      <c r="G34" s="72"/>
      <c r="H34" s="59"/>
    </row>
    <row r="35" spans="1:9" x14ac:dyDescent="0.25">
      <c r="B35" s="6" t="s">
        <v>66</v>
      </c>
      <c r="C35" s="7" t="s">
        <v>67</v>
      </c>
      <c r="D35" s="8">
        <v>0</v>
      </c>
      <c r="E35" s="9">
        <v>350000</v>
      </c>
      <c r="F35" s="16">
        <v>0</v>
      </c>
      <c r="G35" s="28">
        <v>350000</v>
      </c>
      <c r="H35" s="18">
        <v>350000</v>
      </c>
    </row>
    <row r="36" spans="1:9" x14ac:dyDescent="0.25">
      <c r="B36" s="6" t="s">
        <v>68</v>
      </c>
      <c r="C36" s="7" t="s">
        <v>69</v>
      </c>
      <c r="D36" s="8">
        <v>5000000</v>
      </c>
      <c r="E36" s="9">
        <v>5200000</v>
      </c>
      <c r="F36" s="16">
        <v>3993573.58</v>
      </c>
      <c r="G36" s="28">
        <v>1206426.42</v>
      </c>
      <c r="H36" s="18">
        <v>0</v>
      </c>
      <c r="I36" s="31" t="s">
        <v>167</v>
      </c>
    </row>
    <row r="37" spans="1:9" x14ac:dyDescent="0.25">
      <c r="B37" s="6" t="s">
        <v>70</v>
      </c>
      <c r="C37" s="7" t="s">
        <v>71</v>
      </c>
      <c r="D37" s="8">
        <v>0</v>
      </c>
      <c r="E37" s="9">
        <v>200000</v>
      </c>
      <c r="F37" s="16">
        <v>0</v>
      </c>
      <c r="G37" s="28">
        <v>200000</v>
      </c>
      <c r="H37" s="18">
        <v>200000</v>
      </c>
    </row>
    <row r="38" spans="1:9" x14ac:dyDescent="0.25">
      <c r="B38" s="6" t="s">
        <v>72</v>
      </c>
      <c r="C38" s="7" t="s">
        <v>73</v>
      </c>
      <c r="D38" s="8">
        <v>0</v>
      </c>
      <c r="E38" s="9">
        <v>1735000</v>
      </c>
      <c r="F38" s="16">
        <v>1678624.97</v>
      </c>
      <c r="G38" s="28">
        <v>56375.03</v>
      </c>
      <c r="H38" s="18">
        <v>0</v>
      </c>
      <c r="I38" s="31" t="s">
        <v>167</v>
      </c>
    </row>
    <row r="39" spans="1:9" x14ac:dyDescent="0.25">
      <c r="B39" s="6" t="s">
        <v>74</v>
      </c>
      <c r="C39" s="7" t="s">
        <v>75</v>
      </c>
      <c r="D39" s="8">
        <v>0</v>
      </c>
      <c r="E39" s="9">
        <v>66000</v>
      </c>
      <c r="F39" s="16">
        <v>9100</v>
      </c>
      <c r="G39" s="28">
        <v>56900</v>
      </c>
      <c r="H39" s="18">
        <v>57000</v>
      </c>
    </row>
    <row r="40" spans="1:9" x14ac:dyDescent="0.25">
      <c r="B40" s="6" t="s">
        <v>76</v>
      </c>
      <c r="C40" s="7" t="s">
        <v>77</v>
      </c>
      <c r="D40" s="8">
        <v>2000000</v>
      </c>
      <c r="E40" s="9">
        <v>2000000</v>
      </c>
      <c r="F40" s="16">
        <v>1875555.22</v>
      </c>
      <c r="G40" s="28">
        <v>124444.78</v>
      </c>
      <c r="H40" s="18">
        <v>0</v>
      </c>
      <c r="I40" s="31" t="s">
        <v>167</v>
      </c>
    </row>
    <row r="41" spans="1:9" x14ac:dyDescent="0.25">
      <c r="B41" s="6" t="s">
        <v>78</v>
      </c>
      <c r="C41" s="7" t="s">
        <v>79</v>
      </c>
      <c r="D41" s="8">
        <v>0</v>
      </c>
      <c r="E41" s="9">
        <v>350000</v>
      </c>
      <c r="F41" s="16">
        <v>0</v>
      </c>
      <c r="G41" s="28">
        <v>350000</v>
      </c>
      <c r="H41" s="18">
        <v>350000</v>
      </c>
    </row>
    <row r="42" spans="1:9" x14ac:dyDescent="0.25">
      <c r="B42" s="6" t="s">
        <v>80</v>
      </c>
      <c r="C42" s="7" t="s">
        <v>81</v>
      </c>
      <c r="D42" s="8">
        <v>0</v>
      </c>
      <c r="E42" s="9">
        <v>800000</v>
      </c>
      <c r="F42" s="16">
        <v>0</v>
      </c>
      <c r="G42" s="28">
        <v>800000</v>
      </c>
      <c r="H42" s="18">
        <v>800000</v>
      </c>
    </row>
    <row r="43" spans="1:9" x14ac:dyDescent="0.25">
      <c r="B43" s="6" t="s">
        <v>82</v>
      </c>
      <c r="C43" s="7" t="s">
        <v>83</v>
      </c>
      <c r="D43" s="8">
        <v>0</v>
      </c>
      <c r="E43" s="9">
        <v>410000</v>
      </c>
      <c r="F43" s="16">
        <v>0</v>
      </c>
      <c r="G43" s="28">
        <v>410000</v>
      </c>
      <c r="H43" s="18">
        <v>410000</v>
      </c>
    </row>
    <row r="44" spans="1:9" x14ac:dyDescent="0.25">
      <c r="B44" s="6" t="s">
        <v>84</v>
      </c>
      <c r="C44" s="7" t="s">
        <v>85</v>
      </c>
      <c r="D44" s="8">
        <v>0</v>
      </c>
      <c r="E44" s="9">
        <v>261000</v>
      </c>
      <c r="F44" s="16">
        <v>0</v>
      </c>
      <c r="G44" s="28">
        <v>261000</v>
      </c>
      <c r="H44" s="18">
        <v>261000</v>
      </c>
    </row>
    <row r="45" spans="1:9" x14ac:dyDescent="0.25">
      <c r="B45" s="6" t="s">
        <v>86</v>
      </c>
      <c r="C45" s="7" t="s">
        <v>87</v>
      </c>
      <c r="D45" s="8">
        <v>0</v>
      </c>
      <c r="E45" s="9">
        <v>30500</v>
      </c>
      <c r="F45" s="16">
        <v>30492</v>
      </c>
      <c r="G45" s="28">
        <v>8</v>
      </c>
      <c r="H45" s="18">
        <v>0</v>
      </c>
      <c r="I45" s="31" t="s">
        <v>167</v>
      </c>
    </row>
    <row r="46" spans="1:9" x14ac:dyDescent="0.25">
      <c r="B46" s="4" t="s">
        <v>88</v>
      </c>
      <c r="C46" s="5" t="s">
        <v>89</v>
      </c>
      <c r="D46" s="8">
        <v>0</v>
      </c>
      <c r="E46" s="9">
        <v>100000</v>
      </c>
      <c r="F46" s="16">
        <v>6825</v>
      </c>
      <c r="G46" s="28">
        <v>93175</v>
      </c>
      <c r="H46" s="18">
        <v>93000</v>
      </c>
    </row>
    <row r="47" spans="1:9" x14ac:dyDescent="0.25">
      <c r="A47" s="73" t="s">
        <v>7</v>
      </c>
      <c r="B47" s="72"/>
      <c r="C47" s="74"/>
      <c r="D47" s="10">
        <v>7000000</v>
      </c>
      <c r="E47" s="11">
        <v>11502500</v>
      </c>
      <c r="F47" s="11">
        <f>SUM(F35:F46)</f>
        <v>7594170.7699999996</v>
      </c>
      <c r="G47" s="29">
        <f>SUM(G35:G46)</f>
        <v>3908329.23</v>
      </c>
      <c r="H47" s="19">
        <f>SUM(H35:H46)</f>
        <v>2521000</v>
      </c>
    </row>
    <row r="48" spans="1:9" x14ac:dyDescent="0.25">
      <c r="A48" s="70"/>
      <c r="B48" s="70"/>
      <c r="C48" s="70"/>
      <c r="D48" s="70"/>
      <c r="E48" s="70"/>
      <c r="F48" s="70"/>
      <c r="G48" s="70"/>
      <c r="H48" s="21"/>
    </row>
    <row r="49" spans="1:9" x14ac:dyDescent="0.25">
      <c r="A49" s="3" t="s">
        <v>8</v>
      </c>
      <c r="B49" s="71" t="s">
        <v>9</v>
      </c>
      <c r="C49" s="71"/>
      <c r="D49" s="71"/>
      <c r="E49" s="71"/>
      <c r="F49" s="71"/>
      <c r="G49" s="72"/>
      <c r="H49" s="59"/>
    </row>
    <row r="50" spans="1:9" x14ac:dyDescent="0.25">
      <c r="B50" s="4" t="s">
        <v>90</v>
      </c>
      <c r="C50" s="5" t="s">
        <v>91</v>
      </c>
      <c r="D50" s="8">
        <v>0</v>
      </c>
      <c r="E50" s="9">
        <v>295000</v>
      </c>
      <c r="F50" s="16">
        <v>245322.66</v>
      </c>
      <c r="G50" s="28">
        <v>49677.34</v>
      </c>
      <c r="H50" s="18">
        <v>0</v>
      </c>
      <c r="I50" s="31" t="s">
        <v>167</v>
      </c>
    </row>
    <row r="51" spans="1:9" x14ac:dyDescent="0.25">
      <c r="A51" s="73" t="s">
        <v>10</v>
      </c>
      <c r="B51" s="72"/>
      <c r="C51" s="74"/>
      <c r="D51" s="10">
        <v>0</v>
      </c>
      <c r="E51" s="11">
        <v>295000</v>
      </c>
      <c r="F51" s="11">
        <v>245322.66</v>
      </c>
      <c r="G51" s="29">
        <v>49677.34</v>
      </c>
      <c r="H51" s="19">
        <f>SUM(H50)</f>
        <v>0</v>
      </c>
    </row>
    <row r="52" spans="1:9" x14ac:dyDescent="0.25">
      <c r="A52" s="70"/>
      <c r="B52" s="70"/>
      <c r="C52" s="70"/>
      <c r="D52" s="70"/>
      <c r="E52" s="70"/>
      <c r="F52" s="70"/>
      <c r="G52" s="70"/>
      <c r="H52" s="21"/>
    </row>
    <row r="53" spans="1:9" x14ac:dyDescent="0.25">
      <c r="A53" s="3" t="s">
        <v>11</v>
      </c>
      <c r="B53" s="71" t="s">
        <v>12</v>
      </c>
      <c r="C53" s="71"/>
      <c r="D53" s="71"/>
      <c r="E53" s="71"/>
      <c r="F53" s="71"/>
      <c r="G53" s="72"/>
      <c r="H53" s="59"/>
    </row>
    <row r="54" spans="1:9" x14ac:dyDescent="0.25">
      <c r="B54" s="6" t="s">
        <v>92</v>
      </c>
      <c r="C54" s="7" t="s">
        <v>93</v>
      </c>
      <c r="D54" s="8">
        <v>0</v>
      </c>
      <c r="E54" s="9">
        <v>155000</v>
      </c>
      <c r="F54" s="16">
        <v>0</v>
      </c>
      <c r="G54" s="28">
        <v>155000</v>
      </c>
      <c r="H54" s="18">
        <v>155000</v>
      </c>
    </row>
    <row r="55" spans="1:9" x14ac:dyDescent="0.25">
      <c r="B55" s="6" t="s">
        <v>94</v>
      </c>
      <c r="C55" s="7" t="s">
        <v>95</v>
      </c>
      <c r="D55" s="8">
        <v>0</v>
      </c>
      <c r="E55" s="9">
        <v>150000</v>
      </c>
      <c r="F55" s="16">
        <v>23173</v>
      </c>
      <c r="G55" s="28">
        <v>126827</v>
      </c>
      <c r="H55" s="18">
        <v>127000</v>
      </c>
    </row>
    <row r="56" spans="1:9" x14ac:dyDescent="0.25">
      <c r="B56" s="4" t="s">
        <v>96</v>
      </c>
      <c r="C56" s="5" t="s">
        <v>97</v>
      </c>
      <c r="D56" s="8">
        <v>0</v>
      </c>
      <c r="E56" s="9">
        <v>1000000</v>
      </c>
      <c r="F56" s="16">
        <v>164767</v>
      </c>
      <c r="G56" s="28">
        <v>835233</v>
      </c>
      <c r="H56" s="18">
        <v>835500</v>
      </c>
    </row>
    <row r="57" spans="1:9" x14ac:dyDescent="0.25">
      <c r="A57" s="73" t="s">
        <v>13</v>
      </c>
      <c r="B57" s="72"/>
      <c r="C57" s="74"/>
      <c r="D57" s="10">
        <v>0</v>
      </c>
      <c r="E57" s="11">
        <v>1305000</v>
      </c>
      <c r="F57" s="11">
        <v>187940</v>
      </c>
      <c r="G57" s="29">
        <v>1117060</v>
      </c>
      <c r="H57" s="19">
        <f>SUM(H54:H56)</f>
        <v>1117500</v>
      </c>
    </row>
    <row r="58" spans="1:9" x14ac:dyDescent="0.25">
      <c r="A58" s="70"/>
      <c r="B58" s="70"/>
      <c r="C58" s="70"/>
      <c r="D58" s="70"/>
      <c r="E58" s="70"/>
      <c r="F58" s="70"/>
      <c r="G58" s="70"/>
      <c r="H58" s="21"/>
    </row>
    <row r="59" spans="1:9" x14ac:dyDescent="0.25">
      <c r="A59" s="3" t="s">
        <v>14</v>
      </c>
      <c r="B59" s="71" t="s">
        <v>15</v>
      </c>
      <c r="C59" s="71"/>
      <c r="D59" s="71"/>
      <c r="E59" s="71"/>
      <c r="F59" s="71"/>
      <c r="G59" s="72"/>
      <c r="H59" s="59"/>
    </row>
    <row r="60" spans="1:9" x14ac:dyDescent="0.25">
      <c r="B60" s="6" t="s">
        <v>98</v>
      </c>
      <c r="C60" s="7" t="s">
        <v>99</v>
      </c>
      <c r="D60" s="8">
        <v>0</v>
      </c>
      <c r="E60" s="9">
        <v>350000</v>
      </c>
      <c r="F60" s="16">
        <v>350000</v>
      </c>
      <c r="G60" s="28">
        <v>0</v>
      </c>
      <c r="H60" s="18">
        <v>0</v>
      </c>
    </row>
    <row r="61" spans="1:9" x14ac:dyDescent="0.25">
      <c r="B61" s="6" t="s">
        <v>100</v>
      </c>
      <c r="C61" s="7" t="s">
        <v>101</v>
      </c>
      <c r="D61" s="8">
        <v>0</v>
      </c>
      <c r="E61" s="9">
        <v>835000</v>
      </c>
      <c r="F61" s="16">
        <v>722569</v>
      </c>
      <c r="G61" s="28">
        <v>112431</v>
      </c>
      <c r="H61" s="18">
        <v>0</v>
      </c>
      <c r="I61" s="31" t="s">
        <v>167</v>
      </c>
    </row>
    <row r="62" spans="1:9" x14ac:dyDescent="0.25">
      <c r="B62" s="6" t="s">
        <v>102</v>
      </c>
      <c r="C62" s="7" t="s">
        <v>103</v>
      </c>
      <c r="D62" s="8">
        <v>0</v>
      </c>
      <c r="E62" s="9">
        <v>237000</v>
      </c>
      <c r="F62" s="16">
        <v>214775</v>
      </c>
      <c r="G62" s="28">
        <v>22225</v>
      </c>
      <c r="H62" s="18">
        <v>0</v>
      </c>
      <c r="I62" s="31" t="s">
        <v>167</v>
      </c>
    </row>
    <row r="63" spans="1:9" x14ac:dyDescent="0.25">
      <c r="B63" s="6" t="s">
        <v>104</v>
      </c>
      <c r="C63" s="7" t="s">
        <v>105</v>
      </c>
      <c r="D63" s="8">
        <v>2000000</v>
      </c>
      <c r="E63" s="9">
        <v>0</v>
      </c>
      <c r="F63" s="16">
        <v>0</v>
      </c>
      <c r="G63" s="28">
        <v>0</v>
      </c>
      <c r="H63" s="18">
        <v>0</v>
      </c>
    </row>
    <row r="64" spans="1:9" ht="23.25" customHeight="1" x14ac:dyDescent="0.25">
      <c r="B64" s="6" t="s">
        <v>106</v>
      </c>
      <c r="C64" s="12" t="s">
        <v>107</v>
      </c>
      <c r="D64" s="8">
        <v>0</v>
      </c>
      <c r="E64" s="9">
        <v>2470500</v>
      </c>
      <c r="F64" s="16">
        <v>1202256</v>
      </c>
      <c r="G64" s="28">
        <v>1268244</v>
      </c>
      <c r="H64" s="18">
        <v>1267000</v>
      </c>
    </row>
    <row r="65" spans="1:9" x14ac:dyDescent="0.25">
      <c r="B65" s="6" t="s">
        <v>108</v>
      </c>
      <c r="C65" s="7" t="s">
        <v>109</v>
      </c>
      <c r="D65" s="8">
        <v>0</v>
      </c>
      <c r="E65" s="9">
        <v>3050000</v>
      </c>
      <c r="F65" s="16">
        <v>0</v>
      </c>
      <c r="G65" s="28">
        <v>3050000</v>
      </c>
      <c r="H65" s="18">
        <v>3050000</v>
      </c>
    </row>
    <row r="66" spans="1:9" x14ac:dyDescent="0.25">
      <c r="B66" s="4" t="s">
        <v>110</v>
      </c>
      <c r="C66" s="5" t="s">
        <v>111</v>
      </c>
      <c r="D66" s="8">
        <v>0</v>
      </c>
      <c r="E66" s="9">
        <v>2357500</v>
      </c>
      <c r="F66" s="16">
        <v>462657.64</v>
      </c>
      <c r="G66" s="28">
        <v>1894842.36</v>
      </c>
      <c r="H66" s="18">
        <v>1895000</v>
      </c>
    </row>
    <row r="67" spans="1:9" x14ac:dyDescent="0.25">
      <c r="A67" s="73" t="s">
        <v>16</v>
      </c>
      <c r="B67" s="72"/>
      <c r="C67" s="74"/>
      <c r="D67" s="10">
        <v>2000000</v>
      </c>
      <c r="E67" s="11">
        <v>9300000</v>
      </c>
      <c r="F67" s="11">
        <v>2952257.64</v>
      </c>
      <c r="G67" s="29">
        <v>6347742.3600000003</v>
      </c>
      <c r="H67" s="19">
        <f>SUM(H60:H66)</f>
        <v>6212000</v>
      </c>
    </row>
    <row r="68" spans="1:9" x14ac:dyDescent="0.25">
      <c r="A68" s="70"/>
      <c r="B68" s="70"/>
      <c r="C68" s="70"/>
      <c r="D68" s="70"/>
      <c r="E68" s="70"/>
      <c r="F68" s="70"/>
      <c r="G68" s="70"/>
      <c r="H68" s="21"/>
    </row>
    <row r="69" spans="1:9" x14ac:dyDescent="0.25">
      <c r="A69" s="3" t="s">
        <v>112</v>
      </c>
      <c r="B69" s="71" t="s">
        <v>113</v>
      </c>
      <c r="C69" s="71"/>
      <c r="D69" s="72"/>
      <c r="E69" s="72"/>
      <c r="F69" s="72"/>
      <c r="G69" s="72"/>
      <c r="H69" s="59"/>
    </row>
    <row r="70" spans="1:9" x14ac:dyDescent="0.25">
      <c r="B70" s="4" t="s">
        <v>114</v>
      </c>
      <c r="C70" s="5" t="s">
        <v>115</v>
      </c>
      <c r="D70" s="8">
        <v>0</v>
      </c>
      <c r="E70" s="9">
        <v>2300000</v>
      </c>
      <c r="F70" s="16">
        <v>2230496.2799999998</v>
      </c>
      <c r="G70" s="28">
        <v>69503.72</v>
      </c>
      <c r="H70" s="18">
        <v>0</v>
      </c>
      <c r="I70" s="31" t="s">
        <v>167</v>
      </c>
    </row>
    <row r="71" spans="1:9" x14ac:dyDescent="0.25">
      <c r="A71" s="73" t="s">
        <v>116</v>
      </c>
      <c r="B71" s="72"/>
      <c r="C71" s="74"/>
      <c r="D71" s="10">
        <v>0</v>
      </c>
      <c r="E71" s="11">
        <v>2300000</v>
      </c>
      <c r="F71" s="11">
        <v>2230496.2799999998</v>
      </c>
      <c r="G71" s="29">
        <v>69503.72</v>
      </c>
      <c r="H71" s="19">
        <f>SUM(H70)</f>
        <v>0</v>
      </c>
    </row>
    <row r="72" spans="1:9" x14ac:dyDescent="0.25">
      <c r="A72" s="70"/>
      <c r="B72" s="70"/>
      <c r="C72" s="70"/>
      <c r="D72" s="70"/>
      <c r="E72" s="70"/>
      <c r="F72" s="70"/>
      <c r="G72" s="70"/>
      <c r="H72" s="21"/>
    </row>
    <row r="73" spans="1:9" x14ac:dyDescent="0.25">
      <c r="A73" s="3" t="s">
        <v>17</v>
      </c>
      <c r="B73" s="71"/>
      <c r="C73" s="71"/>
      <c r="D73" s="71"/>
      <c r="E73" s="71"/>
      <c r="F73" s="71"/>
      <c r="G73" s="72"/>
      <c r="H73" s="59"/>
    </row>
    <row r="74" spans="1:9" x14ac:dyDescent="0.25">
      <c r="B74" s="4" t="s">
        <v>117</v>
      </c>
      <c r="C74" s="5" t="s">
        <v>118</v>
      </c>
      <c r="D74" s="8">
        <v>0</v>
      </c>
      <c r="E74" s="9">
        <v>316000</v>
      </c>
      <c r="F74" s="16">
        <v>50825</v>
      </c>
      <c r="G74" s="28">
        <v>265175</v>
      </c>
      <c r="H74" s="18">
        <v>265000</v>
      </c>
    </row>
    <row r="75" spans="1:9" x14ac:dyDescent="0.25">
      <c r="A75" s="73" t="s">
        <v>1</v>
      </c>
      <c r="B75" s="72"/>
      <c r="C75" s="74"/>
      <c r="D75" s="10">
        <v>0</v>
      </c>
      <c r="E75" s="11">
        <v>316000</v>
      </c>
      <c r="F75" s="11">
        <v>50825</v>
      </c>
      <c r="G75" s="29">
        <v>265175</v>
      </c>
      <c r="H75" s="19">
        <f>SUM(H74)</f>
        <v>265000</v>
      </c>
    </row>
    <row r="76" spans="1:9" x14ac:dyDescent="0.25">
      <c r="A76" s="70"/>
      <c r="B76" s="70"/>
      <c r="C76" s="70"/>
      <c r="D76" s="70"/>
      <c r="E76" s="70"/>
      <c r="F76" s="70"/>
      <c r="G76" s="70"/>
      <c r="H76" s="21"/>
    </row>
    <row r="77" spans="1:9" x14ac:dyDescent="0.25">
      <c r="A77" s="3" t="s">
        <v>18</v>
      </c>
      <c r="B77" s="71" t="s">
        <v>19</v>
      </c>
      <c r="C77" s="71"/>
      <c r="D77" s="71"/>
      <c r="E77" s="71"/>
      <c r="F77" s="71"/>
      <c r="G77" s="72"/>
      <c r="H77" s="59"/>
    </row>
    <row r="78" spans="1:9" x14ac:dyDescent="0.25">
      <c r="B78" s="4" t="s">
        <v>119</v>
      </c>
      <c r="C78" s="5" t="s">
        <v>120</v>
      </c>
      <c r="D78" s="8">
        <v>0</v>
      </c>
      <c r="E78" s="9">
        <v>300000</v>
      </c>
      <c r="F78" s="16">
        <v>274850</v>
      </c>
      <c r="G78" s="28">
        <v>25150</v>
      </c>
      <c r="H78" s="18">
        <v>0</v>
      </c>
      <c r="I78" s="31" t="s">
        <v>167</v>
      </c>
    </row>
    <row r="79" spans="1:9" x14ac:dyDescent="0.25">
      <c r="A79" s="73" t="s">
        <v>20</v>
      </c>
      <c r="B79" s="72"/>
      <c r="C79" s="74"/>
      <c r="D79" s="10">
        <v>0</v>
      </c>
      <c r="E79" s="11">
        <v>300000</v>
      </c>
      <c r="F79" s="11">
        <v>274850</v>
      </c>
      <c r="G79" s="29">
        <v>25150</v>
      </c>
      <c r="H79" s="19">
        <f>SUM(H78)</f>
        <v>0</v>
      </c>
    </row>
    <row r="80" spans="1:9" x14ac:dyDescent="0.25">
      <c r="A80" s="70"/>
      <c r="B80" s="70"/>
      <c r="C80" s="70"/>
      <c r="D80" s="70"/>
      <c r="E80" s="70"/>
      <c r="F80" s="70"/>
      <c r="G80" s="70"/>
      <c r="H80" s="21"/>
    </row>
    <row r="81" spans="1:9" x14ac:dyDescent="0.25">
      <c r="A81" s="3" t="s">
        <v>21</v>
      </c>
      <c r="B81" s="71" t="s">
        <v>22</v>
      </c>
      <c r="C81" s="71"/>
      <c r="D81" s="72"/>
      <c r="E81" s="72"/>
      <c r="F81" s="72"/>
      <c r="G81" s="72"/>
      <c r="H81" s="59"/>
    </row>
    <row r="82" spans="1:9" x14ac:dyDescent="0.25">
      <c r="B82" s="6" t="s">
        <v>121</v>
      </c>
      <c r="C82" s="7" t="s">
        <v>122</v>
      </c>
      <c r="D82" s="8">
        <v>0</v>
      </c>
      <c r="E82" s="9">
        <v>5550000</v>
      </c>
      <c r="F82" s="16">
        <v>5355335.57</v>
      </c>
      <c r="G82" s="28">
        <v>194664.43</v>
      </c>
      <c r="H82" s="18">
        <v>175000</v>
      </c>
    </row>
    <row r="83" spans="1:9" x14ac:dyDescent="0.25">
      <c r="B83" s="6" t="s">
        <v>123</v>
      </c>
      <c r="C83" s="7" t="s">
        <v>124</v>
      </c>
      <c r="D83" s="8">
        <v>0</v>
      </c>
      <c r="E83" s="9">
        <v>14000000</v>
      </c>
      <c r="F83" s="16">
        <v>13965379.18</v>
      </c>
      <c r="G83" s="28">
        <v>34620.82</v>
      </c>
      <c r="H83" s="18">
        <v>0</v>
      </c>
    </row>
    <row r="84" spans="1:9" x14ac:dyDescent="0.25">
      <c r="B84" s="6" t="s">
        <v>125</v>
      </c>
      <c r="C84" s="7" t="s">
        <v>126</v>
      </c>
      <c r="D84" s="8">
        <v>0</v>
      </c>
      <c r="E84" s="9">
        <v>430000</v>
      </c>
      <c r="F84" s="16">
        <v>421507.59</v>
      </c>
      <c r="G84" s="28">
        <v>8492.41</v>
      </c>
      <c r="H84" s="18">
        <v>0</v>
      </c>
      <c r="I84" s="31" t="s">
        <v>167</v>
      </c>
    </row>
    <row r="85" spans="1:9" x14ac:dyDescent="0.25">
      <c r="A85" s="73" t="s">
        <v>23</v>
      </c>
      <c r="B85" s="72"/>
      <c r="C85" s="74"/>
      <c r="D85" s="10">
        <v>0</v>
      </c>
      <c r="E85" s="11">
        <v>19980000</v>
      </c>
      <c r="F85" s="11">
        <v>19742222.34</v>
      </c>
      <c r="G85" s="29">
        <v>237777.66</v>
      </c>
      <c r="H85" s="19">
        <f>SUM(H82:H84)</f>
        <v>175000</v>
      </c>
    </row>
    <row r="86" spans="1:9" x14ac:dyDescent="0.25">
      <c r="A86" s="70"/>
      <c r="B86" s="70"/>
      <c r="C86" s="70"/>
      <c r="D86" s="70"/>
      <c r="E86" s="70"/>
      <c r="F86" s="70"/>
      <c r="G86" s="70"/>
      <c r="H86" s="21"/>
    </row>
    <row r="87" spans="1:9" x14ac:dyDescent="0.25">
      <c r="A87" s="3" t="s">
        <v>24</v>
      </c>
      <c r="B87" s="71" t="s">
        <v>25</v>
      </c>
      <c r="C87" s="71"/>
      <c r="D87" s="72"/>
      <c r="E87" s="72"/>
      <c r="F87" s="72"/>
      <c r="G87" s="72"/>
      <c r="H87" s="59"/>
    </row>
    <row r="88" spans="1:9" x14ac:dyDescent="0.25">
      <c r="B88" s="6" t="s">
        <v>127</v>
      </c>
      <c r="C88" s="7" t="s">
        <v>128</v>
      </c>
      <c r="D88" s="8">
        <v>0</v>
      </c>
      <c r="E88" s="9">
        <v>414000</v>
      </c>
      <c r="F88" s="16">
        <v>404231.16</v>
      </c>
      <c r="G88" s="28">
        <v>9768.84</v>
      </c>
      <c r="H88" s="18">
        <v>0</v>
      </c>
      <c r="I88" s="31" t="s">
        <v>167</v>
      </c>
    </row>
    <row r="89" spans="1:9" x14ac:dyDescent="0.25">
      <c r="B89" s="6" t="s">
        <v>129</v>
      </c>
      <c r="C89" s="7" t="s">
        <v>130</v>
      </c>
      <c r="D89" s="8">
        <v>0</v>
      </c>
      <c r="E89" s="9">
        <v>30000</v>
      </c>
      <c r="F89" s="16">
        <v>0</v>
      </c>
      <c r="G89" s="28">
        <v>30000</v>
      </c>
      <c r="H89" s="18">
        <v>0</v>
      </c>
      <c r="I89" s="31" t="s">
        <v>167</v>
      </c>
    </row>
    <row r="90" spans="1:9" x14ac:dyDescent="0.25">
      <c r="B90" s="6" t="s">
        <v>131</v>
      </c>
      <c r="C90" s="7" t="s">
        <v>132</v>
      </c>
      <c r="D90" s="8">
        <v>0</v>
      </c>
      <c r="E90" s="9">
        <v>360000</v>
      </c>
      <c r="F90" s="16">
        <v>357366.11</v>
      </c>
      <c r="G90" s="28">
        <v>2633.89</v>
      </c>
      <c r="H90" s="18">
        <v>0</v>
      </c>
      <c r="I90" s="31" t="s">
        <v>167</v>
      </c>
    </row>
    <row r="91" spans="1:9" x14ac:dyDescent="0.25">
      <c r="B91" s="4" t="s">
        <v>133</v>
      </c>
      <c r="C91" s="5" t="s">
        <v>134</v>
      </c>
      <c r="D91" s="8">
        <v>4550000</v>
      </c>
      <c r="E91" s="9">
        <v>4640000</v>
      </c>
      <c r="F91" s="16">
        <v>4521416.5599999996</v>
      </c>
      <c r="G91" s="28">
        <v>118583.44</v>
      </c>
      <c r="H91" s="18">
        <v>60000</v>
      </c>
    </row>
    <row r="92" spans="1:9" x14ac:dyDescent="0.25">
      <c r="A92" s="73" t="s">
        <v>26</v>
      </c>
      <c r="B92" s="72"/>
      <c r="C92" s="74"/>
      <c r="D92" s="10">
        <v>4550000</v>
      </c>
      <c r="E92" s="11">
        <v>5444000</v>
      </c>
      <c r="F92" s="11">
        <v>5283013.83</v>
      </c>
      <c r="G92" s="29">
        <v>160986.17000000001</v>
      </c>
      <c r="H92" s="19">
        <f>SUM(H88:H91)</f>
        <v>60000</v>
      </c>
    </row>
    <row r="93" spans="1:9" x14ac:dyDescent="0.25">
      <c r="A93" s="70"/>
      <c r="B93" s="70"/>
      <c r="C93" s="70"/>
      <c r="D93" s="70"/>
      <c r="E93" s="70"/>
      <c r="F93" s="70"/>
      <c r="G93" s="70"/>
      <c r="H93" s="21"/>
    </row>
    <row r="94" spans="1:9" x14ac:dyDescent="0.25">
      <c r="A94" s="3" t="s">
        <v>27</v>
      </c>
      <c r="B94" s="71" t="s">
        <v>28</v>
      </c>
      <c r="C94" s="71"/>
      <c r="D94" s="72"/>
      <c r="E94" s="72"/>
      <c r="F94" s="72"/>
      <c r="G94" s="72"/>
      <c r="H94" s="59"/>
    </row>
    <row r="95" spans="1:9" x14ac:dyDescent="0.25">
      <c r="B95" s="6" t="s">
        <v>135</v>
      </c>
      <c r="C95" s="7" t="s">
        <v>136</v>
      </c>
      <c r="D95" s="8">
        <v>0</v>
      </c>
      <c r="E95" s="9">
        <v>2700000</v>
      </c>
      <c r="F95" s="16">
        <v>0</v>
      </c>
      <c r="G95" s="28">
        <v>2700000</v>
      </c>
      <c r="H95" s="18">
        <v>2700000</v>
      </c>
    </row>
    <row r="96" spans="1:9" x14ac:dyDescent="0.25">
      <c r="B96" s="4" t="s">
        <v>137</v>
      </c>
      <c r="C96" s="5" t="s">
        <v>138</v>
      </c>
      <c r="D96" s="8">
        <v>0</v>
      </c>
      <c r="E96" s="9">
        <v>310000</v>
      </c>
      <c r="F96" s="16">
        <v>0</v>
      </c>
      <c r="G96" s="28">
        <v>310000</v>
      </c>
      <c r="H96" s="18">
        <v>310000</v>
      </c>
    </row>
    <row r="97" spans="1:8" x14ac:dyDescent="0.25">
      <c r="A97" s="73" t="s">
        <v>29</v>
      </c>
      <c r="B97" s="72"/>
      <c r="C97" s="74"/>
      <c r="D97" s="10">
        <v>0</v>
      </c>
      <c r="E97" s="11">
        <v>3010000</v>
      </c>
      <c r="F97" s="11">
        <v>0</v>
      </c>
      <c r="G97" s="29">
        <v>3010000</v>
      </c>
      <c r="H97" s="19">
        <v>3010000</v>
      </c>
    </row>
    <row r="98" spans="1:8" x14ac:dyDescent="0.25">
      <c r="A98" s="70"/>
      <c r="B98" s="70"/>
      <c r="C98" s="70"/>
      <c r="D98" s="70"/>
      <c r="E98" s="70"/>
      <c r="F98" s="70"/>
      <c r="G98" s="70"/>
      <c r="H98" s="21"/>
    </row>
    <row r="99" spans="1:8" x14ac:dyDescent="0.25">
      <c r="A99" s="3" t="s">
        <v>30</v>
      </c>
      <c r="B99" s="71" t="s">
        <v>31</v>
      </c>
      <c r="C99" s="71"/>
      <c r="D99" s="71"/>
      <c r="E99" s="71"/>
      <c r="F99" s="71"/>
      <c r="G99" s="72"/>
      <c r="H99" s="59"/>
    </row>
    <row r="100" spans="1:8" x14ac:dyDescent="0.25">
      <c r="B100" s="4" t="s">
        <v>139</v>
      </c>
      <c r="C100" s="5" t="s">
        <v>140</v>
      </c>
      <c r="D100" s="8">
        <v>1000000</v>
      </c>
      <c r="E100" s="9">
        <v>131000</v>
      </c>
      <c r="F100" s="16">
        <v>0</v>
      </c>
      <c r="G100" s="28">
        <v>131000</v>
      </c>
      <c r="H100" s="18">
        <v>0</v>
      </c>
    </row>
    <row r="101" spans="1:8" x14ac:dyDescent="0.25">
      <c r="A101" s="73" t="s">
        <v>32</v>
      </c>
      <c r="B101" s="72"/>
      <c r="C101" s="74"/>
      <c r="D101" s="10">
        <v>1000000</v>
      </c>
      <c r="E101" s="11">
        <v>131000</v>
      </c>
      <c r="F101" s="11">
        <v>0</v>
      </c>
      <c r="G101" s="29">
        <v>131000</v>
      </c>
      <c r="H101" s="19">
        <f>SUM(H100)</f>
        <v>0</v>
      </c>
    </row>
    <row r="102" spans="1:8" x14ac:dyDescent="0.25">
      <c r="A102" s="70"/>
      <c r="B102" s="70"/>
      <c r="C102" s="70"/>
      <c r="D102" s="70"/>
      <c r="E102" s="70"/>
      <c r="F102" s="70"/>
      <c r="G102" s="70"/>
      <c r="H102" s="21"/>
    </row>
    <row r="103" spans="1:8" x14ac:dyDescent="0.25">
      <c r="A103" s="3" t="s">
        <v>33</v>
      </c>
      <c r="B103" s="71" t="s">
        <v>34</v>
      </c>
      <c r="C103" s="71"/>
      <c r="D103" s="71"/>
      <c r="E103" s="71"/>
      <c r="F103" s="71"/>
      <c r="G103" s="72"/>
      <c r="H103" s="59"/>
    </row>
    <row r="104" spans="1:8" x14ac:dyDescent="0.25">
      <c r="B104" s="6" t="s">
        <v>141</v>
      </c>
      <c r="C104" s="7" t="s">
        <v>142</v>
      </c>
      <c r="D104" s="8">
        <v>100000</v>
      </c>
      <c r="E104" s="9">
        <v>2480000</v>
      </c>
      <c r="F104" s="16">
        <v>2465342</v>
      </c>
      <c r="G104" s="28">
        <v>14658</v>
      </c>
      <c r="H104" s="18">
        <v>0</v>
      </c>
    </row>
    <row r="105" spans="1:8" x14ac:dyDescent="0.25">
      <c r="B105" s="4" t="s">
        <v>143</v>
      </c>
      <c r="C105" s="5" t="s">
        <v>144</v>
      </c>
      <c r="D105" s="8">
        <v>0</v>
      </c>
      <c r="E105" s="9">
        <v>710000</v>
      </c>
      <c r="F105" s="16">
        <v>484543.31</v>
      </c>
      <c r="G105" s="28">
        <v>225456.69</v>
      </c>
      <c r="H105" s="18">
        <v>0</v>
      </c>
    </row>
    <row r="106" spans="1:8" x14ac:dyDescent="0.25">
      <c r="A106" s="73" t="s">
        <v>35</v>
      </c>
      <c r="B106" s="72"/>
      <c r="C106" s="74"/>
      <c r="D106" s="10">
        <v>100000</v>
      </c>
      <c r="E106" s="11">
        <v>3190000</v>
      </c>
      <c r="F106" s="11">
        <v>2949885.31</v>
      </c>
      <c r="G106" s="29">
        <v>240114.69</v>
      </c>
      <c r="H106" s="19">
        <f>SUM(H104:H105)</f>
        <v>0</v>
      </c>
    </row>
    <row r="107" spans="1:8" x14ac:dyDescent="0.25">
      <c r="A107" s="70"/>
      <c r="B107" s="70"/>
      <c r="C107" s="70"/>
      <c r="D107" s="70"/>
      <c r="E107" s="70"/>
      <c r="F107" s="70"/>
      <c r="G107" s="70"/>
      <c r="H107" s="21"/>
    </row>
    <row r="108" spans="1:8" x14ac:dyDescent="0.25">
      <c r="A108" s="3" t="s">
        <v>145</v>
      </c>
      <c r="B108" s="71" t="s">
        <v>146</v>
      </c>
      <c r="C108" s="71"/>
      <c r="D108" s="71"/>
      <c r="E108" s="71"/>
      <c r="F108" s="71"/>
      <c r="G108" s="72"/>
      <c r="H108" s="59"/>
    </row>
    <row r="109" spans="1:8" x14ac:dyDescent="0.25">
      <c r="B109" s="4" t="s">
        <v>147</v>
      </c>
      <c r="C109" s="5" t="s">
        <v>148</v>
      </c>
      <c r="D109" s="8">
        <v>0</v>
      </c>
      <c r="E109" s="9">
        <v>454000</v>
      </c>
      <c r="F109" s="16">
        <v>35000</v>
      </c>
      <c r="G109" s="28">
        <v>419000</v>
      </c>
      <c r="H109" s="18">
        <v>265000</v>
      </c>
    </row>
    <row r="110" spans="1:8" x14ac:dyDescent="0.25">
      <c r="A110" s="73" t="s">
        <v>149</v>
      </c>
      <c r="B110" s="72"/>
      <c r="C110" s="74"/>
      <c r="D110" s="10">
        <v>0</v>
      </c>
      <c r="E110" s="11">
        <v>454000</v>
      </c>
      <c r="F110" s="11">
        <v>35000</v>
      </c>
      <c r="G110" s="29">
        <v>419000</v>
      </c>
      <c r="H110" s="19">
        <f>SUM(H109)</f>
        <v>265000</v>
      </c>
    </row>
    <row r="111" spans="1:8" x14ac:dyDescent="0.25">
      <c r="A111" s="70"/>
      <c r="B111" s="70"/>
      <c r="C111" s="70"/>
      <c r="D111" s="70"/>
      <c r="E111" s="70"/>
      <c r="F111" s="70"/>
      <c r="G111" s="70"/>
      <c r="H111" s="21"/>
    </row>
    <row r="112" spans="1:8" x14ac:dyDescent="0.25">
      <c r="A112" s="3" t="s">
        <v>36</v>
      </c>
      <c r="B112" s="71" t="s">
        <v>37</v>
      </c>
      <c r="C112" s="71"/>
      <c r="D112" s="71"/>
      <c r="E112" s="71"/>
      <c r="F112" s="71"/>
      <c r="G112" s="72"/>
      <c r="H112" s="59"/>
    </row>
    <row r="113" spans="1:9" x14ac:dyDescent="0.25">
      <c r="B113" s="4" t="s">
        <v>150</v>
      </c>
      <c r="C113" s="5" t="s">
        <v>151</v>
      </c>
      <c r="D113" s="8">
        <v>0</v>
      </c>
      <c r="E113" s="9">
        <v>1703000</v>
      </c>
      <c r="F113" s="16">
        <v>1672807.79</v>
      </c>
      <c r="G113" s="28">
        <v>30192.21</v>
      </c>
      <c r="H113" s="18">
        <v>0</v>
      </c>
      <c r="I113" s="31" t="s">
        <v>167</v>
      </c>
    </row>
    <row r="114" spans="1:9" x14ac:dyDescent="0.25">
      <c r="A114" s="73" t="s">
        <v>38</v>
      </c>
      <c r="B114" s="72"/>
      <c r="C114" s="74"/>
      <c r="D114" s="10">
        <v>0</v>
      </c>
      <c r="E114" s="11">
        <v>1703000</v>
      </c>
      <c r="F114" s="11">
        <f>SUM(F113)</f>
        <v>1672807.79</v>
      </c>
      <c r="G114" s="29">
        <f>SUM(G113)</f>
        <v>30192.21</v>
      </c>
      <c r="H114" s="19">
        <f>SUM(H113)</f>
        <v>0</v>
      </c>
    </row>
    <row r="115" spans="1:9" x14ac:dyDescent="0.25">
      <c r="A115" s="70"/>
      <c r="B115" s="70"/>
      <c r="C115" s="70"/>
      <c r="D115" s="70"/>
      <c r="E115" s="70"/>
      <c r="F115" s="70"/>
      <c r="G115" s="70"/>
      <c r="H115" s="21"/>
    </row>
    <row r="116" spans="1:9" x14ac:dyDescent="0.25">
      <c r="A116" s="3" t="s">
        <v>39</v>
      </c>
      <c r="B116" s="71" t="s">
        <v>40</v>
      </c>
      <c r="C116" s="71"/>
      <c r="D116" s="71"/>
      <c r="E116" s="71"/>
      <c r="F116" s="71"/>
      <c r="G116" s="72"/>
      <c r="H116" s="59"/>
    </row>
    <row r="117" spans="1:9" x14ac:dyDescent="0.25">
      <c r="B117" s="4" t="s">
        <v>152</v>
      </c>
      <c r="C117" s="5" t="s">
        <v>153</v>
      </c>
      <c r="D117" s="8">
        <v>90000</v>
      </c>
      <c r="E117" s="9">
        <v>125000</v>
      </c>
      <c r="F117" s="16">
        <v>124414.62</v>
      </c>
      <c r="G117" s="28">
        <v>585.38</v>
      </c>
      <c r="H117" s="18">
        <v>0</v>
      </c>
    </row>
    <row r="118" spans="1:9" x14ac:dyDescent="0.25">
      <c r="A118" s="73" t="s">
        <v>41</v>
      </c>
      <c r="B118" s="72"/>
      <c r="C118" s="74"/>
      <c r="D118" s="10">
        <v>90000</v>
      </c>
      <c r="E118" s="11">
        <v>125000</v>
      </c>
      <c r="F118" s="11">
        <v>124414.62</v>
      </c>
      <c r="G118" s="29">
        <v>585.38</v>
      </c>
      <c r="H118" s="19">
        <f>SUM(H117)</f>
        <v>0</v>
      </c>
    </row>
    <row r="119" spans="1:9" x14ac:dyDescent="0.25">
      <c r="A119" s="70"/>
      <c r="B119" s="70"/>
      <c r="C119" s="70"/>
      <c r="D119" s="70"/>
      <c r="E119" s="70"/>
      <c r="F119" s="70"/>
      <c r="G119" s="70"/>
      <c r="H119" s="61"/>
    </row>
    <row r="120" spans="1:9" x14ac:dyDescent="0.25">
      <c r="A120" s="3" t="s">
        <v>42</v>
      </c>
      <c r="B120" s="71" t="s">
        <v>43</v>
      </c>
      <c r="C120" s="71"/>
      <c r="D120" s="71"/>
      <c r="E120" s="71"/>
      <c r="F120" s="71"/>
      <c r="G120" s="72"/>
      <c r="H120" s="60"/>
      <c r="I120" s="62"/>
    </row>
    <row r="121" spans="1:9" x14ac:dyDescent="0.25">
      <c r="B121" s="4" t="s">
        <v>154</v>
      </c>
      <c r="C121" s="5" t="s">
        <v>155</v>
      </c>
      <c r="D121" s="8">
        <v>7500000</v>
      </c>
      <c r="E121" s="9">
        <v>73000</v>
      </c>
      <c r="F121" s="16">
        <v>72600</v>
      </c>
      <c r="G121" s="28">
        <v>400</v>
      </c>
      <c r="H121" s="18">
        <v>0</v>
      </c>
    </row>
    <row r="122" spans="1:9" x14ac:dyDescent="0.25">
      <c r="A122" s="73" t="s">
        <v>44</v>
      </c>
      <c r="B122" s="72"/>
      <c r="C122" s="74"/>
      <c r="D122" s="10">
        <v>7500000</v>
      </c>
      <c r="E122" s="11">
        <v>73000</v>
      </c>
      <c r="F122" s="11">
        <v>72600</v>
      </c>
      <c r="G122" s="29">
        <v>400</v>
      </c>
      <c r="H122" s="19">
        <f>SUM(H121)</f>
        <v>0</v>
      </c>
    </row>
    <row r="123" spans="1:9" x14ac:dyDescent="0.25">
      <c r="A123" s="70"/>
      <c r="B123" s="70"/>
      <c r="C123" s="70"/>
      <c r="D123" s="70"/>
      <c r="E123" s="70"/>
      <c r="F123" s="70"/>
      <c r="G123" s="70"/>
      <c r="H123" s="21"/>
    </row>
    <row r="124" spans="1:9" x14ac:dyDescent="0.25">
      <c r="A124" s="3" t="s">
        <v>45</v>
      </c>
      <c r="B124" s="71" t="s">
        <v>46</v>
      </c>
      <c r="C124" s="71"/>
      <c r="D124" s="71"/>
      <c r="E124" s="71"/>
      <c r="F124" s="71"/>
      <c r="G124" s="72"/>
      <c r="H124" s="59"/>
    </row>
    <row r="125" spans="1:9" x14ac:dyDescent="0.25">
      <c r="B125" s="6" t="s">
        <v>156</v>
      </c>
      <c r="C125" s="7" t="s">
        <v>157</v>
      </c>
      <c r="D125" s="8">
        <v>260000</v>
      </c>
      <c r="E125" s="9">
        <v>260000</v>
      </c>
      <c r="F125" s="16">
        <v>155339.79999999999</v>
      </c>
      <c r="G125" s="28">
        <v>104660.2</v>
      </c>
      <c r="H125" s="18">
        <v>0</v>
      </c>
    </row>
    <row r="126" spans="1:9" x14ac:dyDescent="0.25">
      <c r="B126" s="4" t="s">
        <v>158</v>
      </c>
      <c r="C126" s="5" t="s">
        <v>159</v>
      </c>
      <c r="D126" s="8">
        <v>790000</v>
      </c>
      <c r="E126" s="9">
        <v>790000</v>
      </c>
      <c r="F126" s="16">
        <v>785441</v>
      </c>
      <c r="G126" s="28">
        <v>4559</v>
      </c>
      <c r="H126" s="18">
        <v>0</v>
      </c>
    </row>
    <row r="127" spans="1:9" x14ac:dyDescent="0.25">
      <c r="A127" s="73" t="s">
        <v>47</v>
      </c>
      <c r="B127" s="72"/>
      <c r="C127" s="74"/>
      <c r="D127" s="10">
        <v>1050000</v>
      </c>
      <c r="E127" s="11">
        <v>1050000</v>
      </c>
      <c r="F127" s="11">
        <v>940780.8</v>
      </c>
      <c r="G127" s="29">
        <v>109219.2</v>
      </c>
      <c r="H127" s="19">
        <f>SUM(H125:H126)</f>
        <v>0</v>
      </c>
    </row>
    <row r="128" spans="1:9" x14ac:dyDescent="0.25">
      <c r="A128" s="70"/>
      <c r="B128" s="70"/>
      <c r="C128" s="70"/>
      <c r="D128" s="70"/>
      <c r="E128" s="70"/>
      <c r="F128" s="70"/>
      <c r="G128" s="70"/>
      <c r="H128" s="21"/>
    </row>
    <row r="129" spans="1:8" ht="15.95" customHeight="1" x14ac:dyDescent="0.25">
      <c r="A129" s="67" t="s">
        <v>180</v>
      </c>
      <c r="B129" s="68"/>
      <c r="C129" s="69"/>
      <c r="D129" s="66">
        <f>D9+D14+D18+D127+D122+D118+D114+D110+D106+D101+D97+D92+D85+D79+D75+D71+D67+D57+D51+D47+D32+D23+D127</f>
        <v>38363000</v>
      </c>
      <c r="E129" s="66">
        <f>E9+E14+E18+E127+E122+E118+E114+E110+E106+E101+E97+E92+E85+E79+E75+E71+E67+E57+E51+E47+E32+E23+E127</f>
        <v>68128500</v>
      </c>
      <c r="F129" s="66">
        <f>F9+F14+F18+F127+F122+F118+F114+F110+F106+F101+F97+F92+F85+F79+F75+F71+F67+F57+F51+F47+F32+F23+F127</f>
        <v>49944263.04999999</v>
      </c>
      <c r="G129" s="66">
        <f>G9+G14+G18+G127+G122+G118+G114+G110+G106+G101+G97+G92+G85+G79+G75+G71+G67+G57+G51+G47+G32+G23+G127</f>
        <v>18184236.949999999</v>
      </c>
      <c r="H129" s="19">
        <f>H9+H14+H18+H127+H122+H118+H114+H110+H106+H101+H97+H92+H85+H79+H75+H71+H67+H57+H51+H47+H32+H23+H127</f>
        <v>14675500</v>
      </c>
    </row>
    <row r="130" spans="1:8" x14ac:dyDescent="0.25">
      <c r="A130" s="70"/>
      <c r="B130" s="70"/>
      <c r="C130" s="70"/>
      <c r="D130" s="70"/>
      <c r="E130" s="70"/>
      <c r="F130" s="70"/>
      <c r="G130" s="70"/>
      <c r="H130" s="21"/>
    </row>
  </sheetData>
  <mergeCells count="92">
    <mergeCell ref="A4:G4"/>
    <mergeCell ref="B1:F2"/>
    <mergeCell ref="A20:C20"/>
    <mergeCell ref="B21:C21"/>
    <mergeCell ref="D21:G21"/>
    <mergeCell ref="A6:C6"/>
    <mergeCell ref="A3:H3"/>
    <mergeCell ref="A14:C14"/>
    <mergeCell ref="B16:C16"/>
    <mergeCell ref="D16:H16"/>
    <mergeCell ref="A18:C18"/>
    <mergeCell ref="B7:C7"/>
    <mergeCell ref="D7:H7"/>
    <mergeCell ref="A9:C9"/>
    <mergeCell ref="B11:C11"/>
    <mergeCell ref="D11:H11"/>
    <mergeCell ref="A48:G48"/>
    <mergeCell ref="B34:C34"/>
    <mergeCell ref="D34:G34"/>
    <mergeCell ref="A47:C47"/>
    <mergeCell ref="A33:G33"/>
    <mergeCell ref="B25:C25"/>
    <mergeCell ref="D25:G25"/>
    <mergeCell ref="A32:C32"/>
    <mergeCell ref="A23:C23"/>
    <mergeCell ref="A24:G24"/>
    <mergeCell ref="B49:C49"/>
    <mergeCell ref="D49:G49"/>
    <mergeCell ref="A51:C51"/>
    <mergeCell ref="A76:G76"/>
    <mergeCell ref="B73:C73"/>
    <mergeCell ref="D73:G73"/>
    <mergeCell ref="A75:C75"/>
    <mergeCell ref="A72:G72"/>
    <mergeCell ref="B69:C69"/>
    <mergeCell ref="D69:G69"/>
    <mergeCell ref="A71:C71"/>
    <mergeCell ref="A68:G68"/>
    <mergeCell ref="B59:C59"/>
    <mergeCell ref="D59:G59"/>
    <mergeCell ref="A67:C67"/>
    <mergeCell ref="A58:G58"/>
    <mergeCell ref="B87:C87"/>
    <mergeCell ref="D87:G87"/>
    <mergeCell ref="A92:C92"/>
    <mergeCell ref="A86:G86"/>
    <mergeCell ref="A52:G52"/>
    <mergeCell ref="B53:C53"/>
    <mergeCell ref="D53:G53"/>
    <mergeCell ref="A57:C57"/>
    <mergeCell ref="B77:C77"/>
    <mergeCell ref="D77:G77"/>
    <mergeCell ref="A79:C79"/>
    <mergeCell ref="A98:G98"/>
    <mergeCell ref="B94:C94"/>
    <mergeCell ref="D94:G94"/>
    <mergeCell ref="A97:C97"/>
    <mergeCell ref="A93:G93"/>
    <mergeCell ref="A123:G123"/>
    <mergeCell ref="B120:C120"/>
    <mergeCell ref="D120:G120"/>
    <mergeCell ref="A122:C122"/>
    <mergeCell ref="A119:G119"/>
    <mergeCell ref="A111:G111"/>
    <mergeCell ref="B108:C108"/>
    <mergeCell ref="D108:G108"/>
    <mergeCell ref="A110:C110"/>
    <mergeCell ref="A80:G80"/>
    <mergeCell ref="B81:C81"/>
    <mergeCell ref="D81:G81"/>
    <mergeCell ref="A85:C85"/>
    <mergeCell ref="A107:G107"/>
    <mergeCell ref="B103:C103"/>
    <mergeCell ref="D103:G103"/>
    <mergeCell ref="A106:C106"/>
    <mergeCell ref="A102:G102"/>
    <mergeCell ref="B99:C99"/>
    <mergeCell ref="D99:G99"/>
    <mergeCell ref="A101:C101"/>
    <mergeCell ref="A118:C118"/>
    <mergeCell ref="A115:G115"/>
    <mergeCell ref="B112:C112"/>
    <mergeCell ref="D112:G112"/>
    <mergeCell ref="A114:C114"/>
    <mergeCell ref="B116:C116"/>
    <mergeCell ref="D116:G116"/>
    <mergeCell ref="A129:C129"/>
    <mergeCell ref="A130:G130"/>
    <mergeCell ref="A128:G128"/>
    <mergeCell ref="B124:C124"/>
    <mergeCell ref="D124:G124"/>
    <mergeCell ref="A127:C127"/>
  </mergeCells>
  <printOptions horizontalCentered="1"/>
  <pageMargins left="0.39370078740157477" right="0.39370078740157477" top="0.78740157480314954" bottom="0.39370078740157477" header="0" footer="0"/>
  <pageSetup paperSize="9" scale="7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B1B-44CD-4B8A-9F50-8B0138080F6D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Plnění ZU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Petra Friedlová</cp:lastModifiedBy>
  <cp:lastPrinted>2024-03-14T06:41:08Z</cp:lastPrinted>
  <dcterms:created xsi:type="dcterms:W3CDTF">2024-01-15T13:54:37Z</dcterms:created>
  <dcterms:modified xsi:type="dcterms:W3CDTF">2024-03-14T06:41:09Z</dcterms:modified>
</cp:coreProperties>
</file>