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.Kolarova\Desktop\Inventarizace\2024\Výsledek inventarizace\"/>
    </mc:Choice>
  </mc:AlternateContent>
  <xr:revisionPtr revIDLastSave="0" documentId="13_ncr:1_{DE4836FA-A5CE-47B6-BD38-DEED7AAAD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.1.-inventarizace dle účtů" sheetId="1" r:id="rId1"/>
    <sheet name="př.2- inventarizace dle ORG" sheetId="11" r:id="rId2"/>
    <sheet name="př.3-nedokončený majetek" sheetId="9" r:id="rId3"/>
  </sheets>
  <definedNames>
    <definedName name="_xlnm.Print_Titles" localSheetId="0">'př.1.-inventarizace dle účtů'!$3:$3</definedName>
    <definedName name="_xlnm.Print_Area" localSheetId="0">'př.1.-inventarizace dle účtů'!$A$1:$F$80</definedName>
    <definedName name="_xlnm.Print_Area" localSheetId="2">'př.3-nedokončený majetek'!$A$1:$C$56</definedName>
  </definedNames>
  <calcPr calcId="181029"/>
</workbook>
</file>

<file path=xl/calcChain.xml><?xml version="1.0" encoding="utf-8"?>
<calcChain xmlns="http://schemas.openxmlformats.org/spreadsheetml/2006/main">
  <c r="F44" i="1" l="1"/>
  <c r="F43" i="1"/>
  <c r="F9" i="1" l="1"/>
  <c r="F10" i="1"/>
  <c r="F11" i="1"/>
  <c r="F12" i="1"/>
  <c r="F13" i="1"/>
  <c r="F14" i="1"/>
  <c r="F68" i="1"/>
  <c r="F67" i="1"/>
  <c r="M40" i="11"/>
  <c r="C55" i="9"/>
  <c r="T39" i="11"/>
  <c r="P21" i="11" l="1"/>
  <c r="P40" i="11" s="1"/>
  <c r="Q21" i="11"/>
  <c r="Q40" i="11" s="1"/>
  <c r="R21" i="11"/>
  <c r="R40" i="11" s="1"/>
  <c r="T38" i="11"/>
  <c r="F20" i="1"/>
  <c r="F75" i="1"/>
  <c r="T23" i="11"/>
  <c r="T24" i="11"/>
  <c r="L21" i="11" l="1"/>
  <c r="L40" i="11" s="1"/>
  <c r="M21" i="11"/>
  <c r="N21" i="11"/>
  <c r="N40" i="11" s="1"/>
  <c r="O21" i="11"/>
  <c r="O40" i="11" s="1"/>
  <c r="S21" i="11"/>
  <c r="S40" i="11" s="1"/>
  <c r="K21" i="11"/>
  <c r="K40" i="11" s="1"/>
  <c r="J21" i="11"/>
  <c r="J40" i="11" s="1"/>
  <c r="E21" i="11"/>
  <c r="E40" i="11" s="1"/>
  <c r="F21" i="11"/>
  <c r="F40" i="11" s="1"/>
  <c r="G21" i="11"/>
  <c r="G40" i="11" s="1"/>
  <c r="H21" i="11"/>
  <c r="H40" i="11" s="1"/>
  <c r="I21" i="11"/>
  <c r="I40" i="11" s="1"/>
  <c r="D21" i="11"/>
  <c r="D40" i="11" l="1"/>
  <c r="T40" i="11" s="1"/>
  <c r="T21" i="11"/>
  <c r="T37" i="11" l="1"/>
  <c r="T36" i="11"/>
  <c r="T35" i="11"/>
  <c r="T34" i="11"/>
  <c r="T33" i="11"/>
  <c r="T32" i="11"/>
  <c r="T31" i="11"/>
  <c r="T30" i="11"/>
  <c r="T29" i="11"/>
  <c r="T28" i="11"/>
  <c r="T27" i="11"/>
  <c r="T26" i="11"/>
  <c r="T25" i="11"/>
  <c r="T22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F76" i="1" l="1"/>
  <c r="F74" i="1"/>
  <c r="F66" i="1"/>
  <c r="F34" i="1"/>
  <c r="F7" i="1" l="1"/>
  <c r="F24" i="1" l="1"/>
  <c r="F25" i="1"/>
  <c r="F26" i="1"/>
  <c r="F27" i="1"/>
  <c r="F28" i="1"/>
  <c r="F29" i="1"/>
  <c r="F30" i="1"/>
  <c r="F31" i="1"/>
  <c r="F32" i="1"/>
  <c r="F33" i="1"/>
  <c r="F35" i="1"/>
  <c r="F36" i="1"/>
  <c r="F39" i="1"/>
  <c r="F40" i="1"/>
  <c r="F41" i="1"/>
  <c r="F42" i="1"/>
  <c r="F45" i="1"/>
  <c r="F46" i="1"/>
  <c r="F47" i="1"/>
  <c r="F48" i="1"/>
  <c r="F49" i="1"/>
  <c r="F50" i="1"/>
  <c r="F51" i="1"/>
  <c r="F52" i="1"/>
  <c r="F53" i="1"/>
  <c r="F54" i="1"/>
  <c r="F55" i="1"/>
  <c r="F56" i="1"/>
  <c r="F59" i="1"/>
  <c r="F60" i="1"/>
  <c r="F61" i="1"/>
  <c r="F63" i="1"/>
  <c r="F64" i="1"/>
  <c r="F65" i="1"/>
  <c r="F69" i="1"/>
  <c r="F72" i="1"/>
  <c r="F73" i="1"/>
  <c r="F77" i="1"/>
  <c r="F78" i="1"/>
  <c r="F79" i="1"/>
  <c r="F21" i="1"/>
  <c r="F19" i="1"/>
  <c r="F5" i="1"/>
  <c r="F6" i="1"/>
  <c r="F8" i="1"/>
  <c r="F15" i="1"/>
  <c r="F16" i="1"/>
  <c r="D80" i="1" l="1"/>
  <c r="D70" i="1"/>
  <c r="D57" i="1"/>
  <c r="E37" i="1"/>
  <c r="D37" i="1"/>
  <c r="D17" i="1"/>
  <c r="E80" i="1"/>
  <c r="E70" i="1"/>
  <c r="E17" i="1"/>
  <c r="E57" i="1"/>
  <c r="E22" i="1"/>
  <c r="D22" i="1"/>
  <c r="F22" i="1" l="1"/>
  <c r="F80" i="1"/>
  <c r="F70" i="1"/>
  <c r="F57" i="1"/>
  <c r="F37" i="1"/>
  <c r="F17" i="1"/>
</calcChain>
</file>

<file path=xl/sharedStrings.xml><?xml version="1.0" encoding="utf-8"?>
<sst xmlns="http://schemas.openxmlformats.org/spreadsheetml/2006/main" count="290" uniqueCount="275">
  <si>
    <t>Druh majetku, třída</t>
  </si>
  <si>
    <t>Účet</t>
  </si>
  <si>
    <t>1.</t>
  </si>
  <si>
    <t>2.</t>
  </si>
  <si>
    <t>3.</t>
  </si>
  <si>
    <t>4.</t>
  </si>
  <si>
    <t>5.</t>
  </si>
  <si>
    <t>6.</t>
  </si>
  <si>
    <t>7.</t>
  </si>
  <si>
    <t>Pozemky</t>
  </si>
  <si>
    <t>8.</t>
  </si>
  <si>
    <t>9.</t>
  </si>
  <si>
    <t>10.</t>
  </si>
  <si>
    <t>11.</t>
  </si>
  <si>
    <t>CELKEM TŘÍDA 0.</t>
  </si>
  <si>
    <t>12.</t>
  </si>
  <si>
    <t>Materiál na skladě</t>
  </si>
  <si>
    <t>13.</t>
  </si>
  <si>
    <t>CELKEM TŘÍDA 1.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</si>
  <si>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</si>
  <si>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</si>
  <si>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</si>
  <si>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</si>
  <si>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</si>
  <si>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</si>
  <si>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</si>
  <si>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</si>
  <si>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</si>
  <si>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Ceniny</t>
  </si>
  <si>
    <t>CELKEM TŘÍDA 2.</t>
  </si>
  <si>
    <t>Závazky - zaměstnanci vč.SP,ZP,SD</t>
  </si>
  <si>
    <t>3xx</t>
  </si>
  <si>
    <t>CELKEM TŘÍDA 3.</t>
  </si>
  <si>
    <t>Věcná břemena</t>
  </si>
  <si>
    <t>CELKEM TŘÍDA 9.</t>
  </si>
  <si>
    <t>Invent.rozdíly</t>
  </si>
  <si>
    <t>Hodnota v Kč - fyzické inventury</t>
  </si>
  <si>
    <t>Hodnota v Kč - účetní evidence</t>
  </si>
  <si>
    <t>software</t>
  </si>
  <si>
    <t>stavby</t>
  </si>
  <si>
    <t>samostatné movité věci a soubory movitých věcí</t>
  </si>
  <si>
    <t>drobný dlouhodobý hmotný majetek</t>
  </si>
  <si>
    <t>pozemky</t>
  </si>
  <si>
    <t>ostatní dlouhodobý finanční majetek</t>
  </si>
  <si>
    <t>materiál na skladě</t>
  </si>
  <si>
    <t>zboží na skladě</t>
  </si>
  <si>
    <t>Software</t>
  </si>
  <si>
    <t>Stavby</t>
  </si>
  <si>
    <t>Samostatné movité věci a soubory</t>
  </si>
  <si>
    <t>Drobný dlouhodobý hmotný majetek</t>
  </si>
  <si>
    <t>Základní účet KB</t>
  </si>
  <si>
    <t>21.</t>
  </si>
  <si>
    <t>Daň z přidané hodnoty</t>
  </si>
  <si>
    <t>Příloha č. 1</t>
  </si>
  <si>
    <t>Příloha č. 3</t>
  </si>
  <si>
    <t>Org.číslo</t>
  </si>
  <si>
    <t>Nedokončená akce-název</t>
  </si>
  <si>
    <t>C E L K E M</t>
  </si>
  <si>
    <t>Ostatní krátkodobé závazky</t>
  </si>
  <si>
    <t>Náklady příštích období</t>
  </si>
  <si>
    <t>Výnosy příštích období</t>
  </si>
  <si>
    <t>Dohadné účty pasívní</t>
  </si>
  <si>
    <t>CELKEM TŘÍDA  4.</t>
  </si>
  <si>
    <t>Jmění účetní jednotky</t>
  </si>
  <si>
    <t>Kulturní dům</t>
  </si>
  <si>
    <t>Městská policie</t>
  </si>
  <si>
    <t>Městská knihovna</t>
  </si>
  <si>
    <t xml:space="preserve">Drobný dlouhodobý nehmotný majetek </t>
  </si>
  <si>
    <t>Kulturní předměty</t>
  </si>
  <si>
    <t>Nedokončený dlouhodobý hmotný majetek</t>
  </si>
  <si>
    <t>Základní účet v KB - odpadový</t>
  </si>
  <si>
    <t>ostatní dlouhodobý hmotný majetek</t>
  </si>
  <si>
    <t>Ostatní dlouhodobý hmotný majetek</t>
  </si>
  <si>
    <t>Jiné oceňovací rozdíly</t>
  </si>
  <si>
    <t>Prevence kriminality</t>
  </si>
  <si>
    <t>Základní účet  -  ČSOB</t>
  </si>
  <si>
    <t>Základní účet - ČNB</t>
  </si>
  <si>
    <t>Pořizovací cena  v Kč</t>
  </si>
  <si>
    <t>TIC v čp. 9</t>
  </si>
  <si>
    <t>Základní účet v KB - portfoliový účet</t>
  </si>
  <si>
    <t>Krátkodobé poskytnuté zálohy na transfery</t>
  </si>
  <si>
    <t>Dohadné účty aktivní</t>
  </si>
  <si>
    <t>018</t>
  </si>
  <si>
    <t>013</t>
  </si>
  <si>
    <t>019</t>
  </si>
  <si>
    <t>021</t>
  </si>
  <si>
    <t>022</t>
  </si>
  <si>
    <t>028</t>
  </si>
  <si>
    <t>029</t>
  </si>
  <si>
    <t>031</t>
  </si>
  <si>
    <t>032</t>
  </si>
  <si>
    <t>042</t>
  </si>
  <si>
    <t>061</t>
  </si>
  <si>
    <t>069</t>
  </si>
  <si>
    <t>Snížení energetické náročnosti ZŠ Dukelská</t>
  </si>
  <si>
    <t>9020xxx</t>
  </si>
  <si>
    <t>9050xxx</t>
  </si>
  <si>
    <t xml:space="preserve">Ostatní majetek </t>
  </si>
  <si>
    <t>Lesní cesta Cihelňák</t>
  </si>
  <si>
    <t>Energetická opatření MŠ Pionýrů</t>
  </si>
  <si>
    <t>Energetická opatření MŠ Švermova</t>
  </si>
  <si>
    <t>Parkoviště u kotelny Lomená</t>
  </si>
  <si>
    <t>Ochrana obyvatelstva</t>
  </si>
  <si>
    <t>Snížení energetické náročnosti ZŠ Dukelská-rekuperace</t>
  </si>
  <si>
    <t>Základní účet ČS</t>
  </si>
  <si>
    <t>Úprava ul. Karla Čapka</t>
  </si>
  <si>
    <t>Ostatní dlouhodobé závazky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</si>
  <si>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</si>
  <si>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</si>
  <si>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</si>
  <si>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</si>
  <si>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</si>
  <si>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</si>
  <si>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</si>
  <si>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</si>
  <si>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</si>
  <si>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</si>
  <si>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</si>
  <si>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</si>
  <si>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</si>
  <si>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</si>
  <si>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</si>
  <si>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>41.</t>
  </si>
  <si>
    <t>42.</t>
  </si>
  <si>
    <t>43.</t>
  </si>
  <si>
    <t>45.</t>
  </si>
  <si>
    <t>46.</t>
  </si>
  <si>
    <t>47.</t>
  </si>
  <si>
    <t>48.</t>
  </si>
  <si>
    <t>49.</t>
  </si>
  <si>
    <t>902</t>
  </si>
  <si>
    <t>Celkem</t>
  </si>
  <si>
    <t>Parkovací plochy na Npor. Loma</t>
  </si>
  <si>
    <t>Discgolf</t>
  </si>
  <si>
    <t>Cyklotrasa Nábř. Lubiny - centrum</t>
  </si>
  <si>
    <t>En.op. MŠ Švermova, zp. výdaje</t>
  </si>
  <si>
    <t>Obnova parků v Příbore</t>
  </si>
  <si>
    <t>Snížení ener. náročnosti ZŠ Dukelská, zp. výdaje</t>
  </si>
  <si>
    <t xml:space="preserve">Základní účet-UNIcredit bank </t>
  </si>
  <si>
    <t>Opravy předcházejících účetních období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</si>
  <si>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</si>
  <si>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</si>
  <si>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</si>
  <si>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</si>
  <si>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</si>
  <si>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</si>
  <si>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</si>
  <si>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</si>
  <si>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</si>
  <si>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</si>
  <si>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Poř. čís.</t>
  </si>
  <si>
    <t>Piaristický klášter</t>
  </si>
  <si>
    <t>MŠ Pionýrů</t>
  </si>
  <si>
    <t>MŠ Frenštátská</t>
  </si>
  <si>
    <t>MŠ Švermova</t>
  </si>
  <si>
    <t>ZŠ Jičínská</t>
  </si>
  <si>
    <t>Budovy a stavby</t>
  </si>
  <si>
    <t>ZŠ Npor. Loma</t>
  </si>
  <si>
    <t>Městský úřad čp. 19</t>
  </si>
  <si>
    <t>Budova TIC, Jičínská čp. 54</t>
  </si>
  <si>
    <t>Archív  - čp. 35</t>
  </si>
  <si>
    <t>Sklad v DPS, ul. ČS armády</t>
  </si>
  <si>
    <t>Dukelská čp. 1346</t>
  </si>
  <si>
    <t>Areál kompostárny</t>
  </si>
  <si>
    <t>Majetek ve správě Technických služeb</t>
  </si>
  <si>
    <t>Areál městského koupaliště</t>
  </si>
  <si>
    <t>Klub seniorů Příbor</t>
  </si>
  <si>
    <t>Muzeum Novojičínska Příbor</t>
  </si>
  <si>
    <t>Rodný dům Sigmunda Freuda</t>
  </si>
  <si>
    <t>Osadní výbor Prchalov</t>
  </si>
  <si>
    <t>Osadní výbor Hájov</t>
  </si>
  <si>
    <t>JSDH Příbor, Hájov</t>
  </si>
  <si>
    <t>Kulturní předměty na území města</t>
  </si>
  <si>
    <t>Číslo komise</t>
  </si>
  <si>
    <t>Název</t>
  </si>
  <si>
    <t>Org.</t>
  </si>
  <si>
    <t>ostatní dlouh. nehm. majetek</t>
  </si>
  <si>
    <t>drobný dlouh. nehm. majetek</t>
  </si>
  <si>
    <t>umělěcká díla 
a předměty</t>
  </si>
  <si>
    <t>nedokonč. dlouhodobý hmotný majetek</t>
  </si>
  <si>
    <t>majet. účasti 
v podnicích 
s rozhod. vlivem</t>
  </si>
  <si>
    <t>operativní evidence</t>
  </si>
  <si>
    <t>Celkem za org 201</t>
  </si>
  <si>
    <t>Stavební úpravy ul. Nádražní</t>
  </si>
  <si>
    <t>Příloha č. 2</t>
  </si>
  <si>
    <t>En. op. MŠ Pionýrů zp. výdaje</t>
  </si>
  <si>
    <t>Krátkodobé podmíněné pohledávky</t>
  </si>
  <si>
    <t>Výrobky</t>
  </si>
  <si>
    <t>60.</t>
  </si>
  <si>
    <t>61.</t>
  </si>
  <si>
    <t>123</t>
  </si>
  <si>
    <t>výrobky</t>
  </si>
  <si>
    <t>Úprava předprostoru nádraží</t>
  </si>
  <si>
    <t>Odkanalizování části ulice Juráňovy</t>
  </si>
  <si>
    <t>Kolumbárium na městském hřbitově</t>
  </si>
  <si>
    <t>Infosloupy</t>
  </si>
  <si>
    <t>Skatepark</t>
  </si>
  <si>
    <t>St. úpravy chodníku na ul. Šmeralově</t>
  </si>
  <si>
    <t>St. úpravy ul. Březinova</t>
  </si>
  <si>
    <t>St. úpravy chodníku na ul. Dvořákově</t>
  </si>
  <si>
    <t>St. úpravy chodníku na ul. Gagarinově</t>
  </si>
  <si>
    <t>Základní účet-výdajový</t>
  </si>
  <si>
    <t>Ostatní</t>
  </si>
  <si>
    <t>Majetek ve správě OŽPD</t>
  </si>
  <si>
    <t>Majetek ve správě OBNF</t>
  </si>
  <si>
    <t>Koupě pozemku</t>
  </si>
  <si>
    <t>Hasičský automobil - cisterna</t>
  </si>
  <si>
    <t>Komunikace k ZO na Masarykově ulici</t>
  </si>
  <si>
    <t>Úprava křižovatky ul. Frenštátské a O. Helmy</t>
  </si>
  <si>
    <t>Odkanalizování ulice Hřbitovní</t>
  </si>
  <si>
    <t>Veřejné osvětlení Příbor 2022, 1. etapa</t>
  </si>
  <si>
    <t>St. úpravy areálu bývalé ZŠ Dukelská</t>
  </si>
  <si>
    <t>Budova čp. 118</t>
  </si>
  <si>
    <t>Přehled o inventarizaci majetku města Příbora dle organizací a jednotlivých účtů k 31.12.2024 (v Kč)</t>
  </si>
  <si>
    <t>Přehled nedokončených akcí ke dni 31.12.2024</t>
  </si>
  <si>
    <t>Přehled o inventarizaci majetku města Příbora podle tříd a jednotlivých účtů k 31.12.2024 (v Kč)</t>
  </si>
  <si>
    <t>Poskytnuté dlouhodobé návratné finanční výpomoci</t>
  </si>
  <si>
    <t>Dlouhodobé přijaté zálohy na transfery</t>
  </si>
  <si>
    <t>052</t>
  </si>
  <si>
    <t>Poskytnuté zálohy na DHM</t>
  </si>
  <si>
    <t>29.</t>
  </si>
  <si>
    <t>44.</t>
  </si>
  <si>
    <t>62.</t>
  </si>
  <si>
    <t>63.</t>
  </si>
  <si>
    <t>64.</t>
  </si>
  <si>
    <t>Novostavba MŠ Z43 v Příboře</t>
  </si>
  <si>
    <t>Rozšíření hřbitova</t>
  </si>
  <si>
    <t>Veřejné ovětlení Příbor 2024, 2. etapa</t>
  </si>
  <si>
    <t>Rekonstrukce ŠJ Komenského</t>
  </si>
  <si>
    <t>Úpravy předprostoru ZŠ Npor. Loma</t>
  </si>
  <si>
    <t>Zástavba lokality za školou Npor. Loma</t>
  </si>
  <si>
    <t>Chodník Hájov</t>
  </si>
  <si>
    <t>Stavební úpravy prostor pro správce ZŠ Npor. Loma</t>
  </si>
  <si>
    <t>Veřejné osvětlení Příbor 2024, 2. etapa</t>
  </si>
  <si>
    <t>Úprava okolí budovy čp. 118 - cyklopoint</t>
  </si>
  <si>
    <t>Přístupové trasy k obchodní zóně v Jičínské ulicie</t>
  </si>
  <si>
    <t>Vybudování FVE</t>
  </si>
  <si>
    <t>Staveb. úpravy byt. domu Fučíkova čp. 1307, 1308</t>
  </si>
  <si>
    <t>St. úpravy ul. Křivá, Tržní, Pod Hradbami</t>
  </si>
  <si>
    <t>Předprostor COOP a DPS</t>
  </si>
  <si>
    <t>Estetizace veřejného prostranství - dotace 2024, způs. výdaje</t>
  </si>
  <si>
    <t>VO Příbor 2023, způs. výdaje</t>
  </si>
  <si>
    <t>Veřejné osvětlení Příbor 2022, 1. etapa, způs. výd.</t>
  </si>
  <si>
    <t>Základní účet -byty</t>
  </si>
  <si>
    <t>65.</t>
  </si>
  <si>
    <t>66.</t>
  </si>
  <si>
    <t>Závazky k vybraným místním vládním institucím</t>
  </si>
  <si>
    <t>Pohledávky za zaměstnanci</t>
  </si>
  <si>
    <t>Zboží na skladě</t>
  </si>
  <si>
    <t>Běžné účty fondů územních samsprávných celků</t>
  </si>
  <si>
    <t>Termínované vklady krátkodobé</t>
  </si>
  <si>
    <t>Jiné běžné účty, depozitní účet</t>
  </si>
  <si>
    <t>Jiné pohledávky z hlavní činnosti</t>
  </si>
  <si>
    <t>Krátkodobé poskytnuté zálohy</t>
  </si>
  <si>
    <t>Odběratelé</t>
  </si>
  <si>
    <t>Ostatní krátkodobé pohledávky</t>
  </si>
  <si>
    <t>Dodavatelé</t>
  </si>
  <si>
    <t>Krátkodobé přijaté zálohy</t>
  </si>
  <si>
    <t>Krátkodobé přijaté zálohy na tansfery</t>
  </si>
  <si>
    <t>Dlouhodobé úvěry</t>
  </si>
  <si>
    <t>Transfery na pořízení DM</t>
  </si>
  <si>
    <t>Oceňovací rozdíly při prvotním použití metody</t>
  </si>
  <si>
    <t>Ostatní fondy</t>
  </si>
  <si>
    <t>Výsledek hospodaření před. úč. období</t>
  </si>
  <si>
    <t>Vyřazené pohledávky</t>
  </si>
  <si>
    <t>Jiný drobný dlouhodobý hmotný majetek</t>
  </si>
  <si>
    <t>Ostatní krátkodobé podmíněné pohl. z transferů</t>
  </si>
  <si>
    <t>Ostatní dlouhodobé podmíněné pohl. z transferů</t>
  </si>
  <si>
    <t>Krátkodobé podmíněné závazky z oper. leasingu</t>
  </si>
  <si>
    <t>Dlouhodobé podmíněné závazky z oper. Leasingu</t>
  </si>
  <si>
    <t xml:space="preserve">Ostatní dlouhobý nehmotný majetek </t>
  </si>
  <si>
    <t>Majetkové účasti v osobách s rozhodujícim vlivem</t>
  </si>
  <si>
    <t>Ostatní dlouhodobý finanční majetek</t>
  </si>
  <si>
    <t>Poskytnuté návratné fin. výpomoci krátkodobé</t>
  </si>
  <si>
    <t>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</si>
</sst>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Kč&quot;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4" fontId="6" fillId="4" borderId="3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3" fillId="4" borderId="3" xfId="0" applyFont="1" applyFill="1" applyBorder="1" applyAlignment="1">
      <alignment horizontal="left"/>
    </xf>
    <xf numFmtId="4" fontId="3" fillId="4" borderId="3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164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64" fontId="10" fillId="5" borderId="7" xfId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/>
    <xf numFmtId="4" fontId="3" fillId="0" borderId="8" xfId="0" applyNumberFormat="1" applyFont="1" applyBorder="1"/>
    <xf numFmtId="0" fontId="3" fillId="0" borderId="9" xfId="0" applyFont="1" applyBorder="1" applyAlignment="1">
      <alignment horizontal="left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49" fontId="3" fillId="0" borderId="17" xfId="0" applyNumberFormat="1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/>
    <xf numFmtId="4" fontId="3" fillId="4" borderId="2" xfId="0" applyNumberFormat="1" applyFont="1" applyFill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4" fontId="6" fillId="0" borderId="26" xfId="0" applyNumberFormat="1" applyFont="1" applyBorder="1"/>
    <xf numFmtId="0" fontId="6" fillId="0" borderId="2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4" fontId="3" fillId="0" borderId="26" xfId="0" applyNumberFormat="1" applyFont="1" applyBorder="1"/>
    <xf numFmtId="0" fontId="3" fillId="4" borderId="2" xfId="0" applyFont="1" applyFill="1" applyBorder="1" applyAlignment="1">
      <alignment horizontal="center"/>
    </xf>
    <xf numFmtId="4" fontId="6" fillId="2" borderId="13" xfId="0" applyNumberFormat="1" applyFont="1" applyFill="1" applyBorder="1" applyAlignment="1">
      <alignment horizontal="center"/>
    </xf>
    <xf numFmtId="4" fontId="3" fillId="4" borderId="32" xfId="0" applyNumberFormat="1" applyFont="1" applyFill="1" applyBorder="1"/>
    <xf numFmtId="4" fontId="6" fillId="0" borderId="15" xfId="0" applyNumberFormat="1" applyFont="1" applyBorder="1" applyAlignment="1">
      <alignment horizontal="center"/>
    </xf>
    <xf numFmtId="4" fontId="6" fillId="0" borderId="24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3" fillId="4" borderId="33" xfId="0" applyNumberFormat="1" applyFont="1" applyFill="1" applyBorder="1"/>
    <xf numFmtId="4" fontId="6" fillId="6" borderId="10" xfId="0" applyNumberFormat="1" applyFont="1" applyFill="1" applyBorder="1" applyAlignment="1">
      <alignment horizontal="center"/>
    </xf>
    <xf numFmtId="4" fontId="6" fillId="2" borderId="34" xfId="0" applyNumberFormat="1" applyFont="1" applyFill="1" applyBorder="1" applyAlignment="1">
      <alignment horizontal="center"/>
    </xf>
    <xf numFmtId="4" fontId="5" fillId="0" borderId="15" xfId="1" applyNumberFormat="1" applyFont="1" applyFill="1" applyBorder="1" applyAlignment="1">
      <alignment horizontal="right"/>
    </xf>
    <xf numFmtId="0" fontId="5" fillId="0" borderId="14" xfId="0" applyFont="1" applyBorder="1" applyAlignment="1">
      <alignment horizontal="center"/>
    </xf>
    <xf numFmtId="4" fontId="5" fillId="0" borderId="15" xfId="1" applyNumberFormat="1" applyFont="1" applyBorder="1" applyAlignment="1">
      <alignment horizontal="right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24" xfId="1" applyNumberFormat="1" applyFont="1" applyBorder="1" applyAlignment="1">
      <alignment horizontal="right"/>
    </xf>
    <xf numFmtId="4" fontId="6" fillId="0" borderId="8" xfId="0" applyNumberFormat="1" applyFont="1" applyBorder="1"/>
    <xf numFmtId="0" fontId="6" fillId="3" borderId="10" xfId="0" applyFont="1" applyFill="1" applyBorder="1" applyAlignment="1">
      <alignment horizontal="center" vertical="center" wrapText="1"/>
    </xf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1" fillId="7" borderId="37" xfId="0" applyNumberFormat="1" applyFont="1" applyFill="1" applyBorder="1" applyAlignment="1">
      <alignment horizontal="center" vertical="center"/>
    </xf>
    <xf numFmtId="49" fontId="11" fillId="7" borderId="40" xfId="0" applyNumberFormat="1" applyFont="1" applyFill="1" applyBorder="1" applyAlignment="1">
      <alignment horizontal="center" vertical="center"/>
    </xf>
    <xf numFmtId="49" fontId="11" fillId="7" borderId="37" xfId="0" applyNumberFormat="1" applyFont="1" applyFill="1" applyBorder="1" applyAlignment="1">
      <alignment horizontal="center" vertical="center" wrapText="1"/>
    </xf>
    <xf numFmtId="49" fontId="11" fillId="7" borderId="40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4" fontId="11" fillId="7" borderId="35" xfId="0" applyNumberFormat="1" applyFont="1" applyFill="1" applyBorder="1" applyAlignment="1">
      <alignment horizontal="center" vertical="center"/>
    </xf>
    <xf numFmtId="4" fontId="11" fillId="7" borderId="39" xfId="0" applyNumberFormat="1" applyFont="1" applyFill="1" applyBorder="1" applyAlignment="1">
      <alignment horizontal="center" vertical="center"/>
    </xf>
    <xf numFmtId="4" fontId="11" fillId="7" borderId="12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" fontId="3" fillId="0" borderId="17" xfId="0" applyNumberFormat="1" applyFont="1" applyBorder="1"/>
    <xf numFmtId="4" fontId="6" fillId="0" borderId="6" xfId="0" applyNumberFormat="1" applyFont="1" applyBorder="1"/>
    <xf numFmtId="4" fontId="6" fillId="0" borderId="28" xfId="0" applyNumberFormat="1" applyFont="1" applyBorder="1"/>
    <xf numFmtId="4" fontId="6" fillId="0" borderId="29" xfId="0" applyNumberFormat="1" applyFont="1" applyBorder="1"/>
    <xf numFmtId="4" fontId="3" fillId="0" borderId="29" xfId="0" applyNumberFormat="1" applyFont="1" applyBorder="1"/>
    <xf numFmtId="4" fontId="3" fillId="0" borderId="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" fontId="3" fillId="0" borderId="9" xfId="0" applyNumberFormat="1" applyFont="1" applyBorder="1"/>
    <xf numFmtId="4" fontId="3" fillId="0" borderId="31" xfId="0" applyNumberFormat="1" applyFont="1" applyBorder="1"/>
    <xf numFmtId="4" fontId="3" fillId="0" borderId="6" xfId="0" applyNumberFormat="1" applyFont="1" applyBorder="1"/>
    <xf numFmtId="4" fontId="3" fillId="0" borderId="28" xfId="0" applyNumberFormat="1" applyFont="1" applyBorder="1"/>
    <xf numFmtId="4" fontId="3" fillId="0" borderId="30" xfId="0" applyNumberFormat="1" applyFont="1" applyBorder="1"/>
    <xf numFmtId="0" fontId="12" fillId="0" borderId="0" xfId="0" applyFont="1"/>
    <xf numFmtId="0" fontId="5" fillId="0" borderId="39" xfId="0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0" fontId="6" fillId="2" borderId="39" xfId="0" applyFont="1" applyFill="1" applyBorder="1"/>
    <xf numFmtId="49" fontId="6" fillId="2" borderId="39" xfId="0" applyNumberFormat="1" applyFont="1" applyFill="1" applyBorder="1" applyAlignment="1">
      <alignment horizontal="center"/>
    </xf>
    <xf numFmtId="4" fontId="6" fillId="2" borderId="39" xfId="0" applyNumberFormat="1" applyFont="1" applyFill="1" applyBorder="1"/>
    <xf numFmtId="4" fontId="6" fillId="0" borderId="34" xfId="0" applyNumberFormat="1" applyFont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1" xfId="0" applyFont="1" applyFill="1" applyBorder="1"/>
    <xf numFmtId="0" fontId="6" fillId="4" borderId="41" xfId="0" applyFont="1" applyFill="1" applyBorder="1" applyAlignment="1">
      <alignment horizontal="center"/>
    </xf>
    <xf numFmtId="4" fontId="6" fillId="4" borderId="41" xfId="0" applyNumberFormat="1" applyFont="1" applyFill="1" applyBorder="1"/>
    <xf numFmtId="4" fontId="6" fillId="6" borderId="46" xfId="0" applyNumberFormat="1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4" fontId="6" fillId="0" borderId="39" xfId="0" applyNumberFormat="1" applyFont="1" applyBorder="1"/>
    <xf numFmtId="4" fontId="6" fillId="0" borderId="39" xfId="0" applyNumberFormat="1" applyFont="1" applyBorder="1" applyAlignment="1">
      <alignment horizontal="center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4" fontId="3" fillId="0" borderId="39" xfId="0" applyNumberFormat="1" applyFont="1" applyBorder="1"/>
    <xf numFmtId="49" fontId="6" fillId="2" borderId="39" xfId="0" applyNumberFormat="1" applyFont="1" applyFill="1" applyBorder="1"/>
    <xf numFmtId="3" fontId="6" fillId="2" borderId="39" xfId="0" applyNumberFormat="1" applyFont="1" applyFill="1" applyBorder="1" applyAlignment="1">
      <alignment horizontal="center"/>
    </xf>
    <xf numFmtId="0" fontId="6" fillId="0" borderId="39" xfId="0" applyFont="1" applyBorder="1"/>
    <xf numFmtId="0" fontId="6" fillId="0" borderId="39" xfId="0" applyFont="1" applyBorder="1" applyAlignment="1">
      <alignment horizontal="center"/>
    </xf>
    <xf numFmtId="4" fontId="0" fillId="0" borderId="1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0" borderId="39" xfId="0" applyNumberForma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4" fontId="3" fillId="0" borderId="38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4" fontId="6" fillId="0" borderId="21" xfId="0" applyNumberFormat="1" applyFont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/>
    <xf numFmtId="0" fontId="6" fillId="0" borderId="43" xfId="0" applyFont="1" applyBorder="1" applyAlignment="1">
      <alignment horizontal="center"/>
    </xf>
    <xf numFmtId="4" fontId="3" fillId="0" borderId="4" xfId="0" applyNumberFormat="1" applyFont="1" applyBorder="1"/>
    <xf numFmtId="4" fontId="6" fillId="0" borderId="44" xfId="0" applyNumberFormat="1" applyFont="1" applyBorder="1"/>
    <xf numFmtId="0" fontId="6" fillId="0" borderId="22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49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8" xfId="0" applyFont="1" applyBorder="1"/>
    <xf numFmtId="49" fontId="6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center"/>
    </xf>
    <xf numFmtId="4" fontId="1" fillId="7" borderId="3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41" xfId="0" applyFont="1" applyBorder="1" applyAlignment="1">
      <alignment horizontal="left"/>
    </xf>
    <xf numFmtId="49" fontId="11" fillId="7" borderId="36" xfId="0" applyNumberFormat="1" applyFont="1" applyFill="1" applyBorder="1" applyAlignment="1">
      <alignment horizontal="center" vertical="center"/>
    </xf>
    <xf numFmtId="49" fontId="11" fillId="7" borderId="38" xfId="0" applyNumberFormat="1" applyFont="1" applyFill="1" applyBorder="1" applyAlignment="1">
      <alignment horizontal="center" vertical="center"/>
    </xf>
    <xf numFmtId="49" fontId="11" fillId="7" borderId="37" xfId="0" applyNumberFormat="1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99FF"/>
      <color rgb="FFCC66FF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zoomScaleSheetLayoutView="100" workbookViewId="0">
      <pane ySplit="3" topLeftCell="A64" activePane="bottomLeft" state="frozen"/>
      <selection pane="bottomLeft" activeCell="D78" sqref="D78"/>
    </sheetView>
  </sheetViews>
  <sheetFormatPr defaultColWidth="9.140625" defaultRowHeight="12.75" x14ac:dyDescent="0.2"/>
  <cols>
    <col min="1" max="1" width="4.42578125" style="24" customWidth="1"/>
    <col min="2" max="2" width="31" style="1" customWidth="1"/>
    <col min="3" max="3" width="9.140625" style="24" customWidth="1"/>
    <col min="4" max="4" width="15.28515625" style="1" customWidth="1"/>
    <col min="5" max="5" width="14.42578125" style="1" customWidth="1"/>
    <col min="6" max="6" width="11.5703125" style="24" customWidth="1"/>
    <col min="7" max="7" width="9.140625" style="1"/>
    <col min="8" max="8" width="13.140625" style="1" bestFit="1" customWidth="1"/>
    <col min="9" max="16384" width="9.140625" style="1"/>
  </cols>
  <sheetData>
    <row r="1" spans="1:8" ht="16.5" customHeight="1" x14ac:dyDescent="0.2">
      <c r="A1" s="179" t="s">
        <v>53</v>
      </c>
      <c r="B1" s="180"/>
    </row>
    <row r="2" spans="1:8" ht="15" customHeight="1" thickBot="1" x14ac:dyDescent="0.25">
      <c r="A2" s="181" t="s">
        <v>215</v>
      </c>
      <c r="B2" s="181"/>
      <c r="C2" s="181"/>
      <c r="D2" s="181"/>
      <c r="E2" s="181"/>
      <c r="F2" s="181"/>
    </row>
    <row r="3" spans="1:8" ht="31.7" customHeight="1" thickBot="1" x14ac:dyDescent="0.25">
      <c r="A3" s="2" t="s">
        <v>150</v>
      </c>
      <c r="B3" s="3" t="s">
        <v>0</v>
      </c>
      <c r="C3" s="3" t="s">
        <v>1</v>
      </c>
      <c r="D3" s="3" t="s">
        <v>36</v>
      </c>
      <c r="E3" s="3" t="s">
        <v>37</v>
      </c>
      <c r="F3" s="88" t="s">
        <v>35</v>
      </c>
    </row>
    <row r="4" spans="1:8" x14ac:dyDescent="0.2">
      <c r="A4" s="169" t="s">
        <v>2</v>
      </c>
      <c r="B4" s="170" t="s">
        <v>46</v>
      </c>
      <c r="C4" s="171" t="s">
        <v>83</v>
      </c>
      <c r="D4" s="87">
        <v>5528370.9100000001</v>
      </c>
      <c r="E4" s="172">
        <v>5528370.9100000001</v>
      </c>
      <c r="F4" s="72">
        <v>0</v>
      </c>
    </row>
    <row r="5" spans="1:8" x14ac:dyDescent="0.2">
      <c r="A5" s="173" t="s">
        <v>3</v>
      </c>
      <c r="B5" s="174" t="s">
        <v>67</v>
      </c>
      <c r="C5" s="175" t="s">
        <v>82</v>
      </c>
      <c r="D5" s="87">
        <v>2201480.5099999998</v>
      </c>
      <c r="E5" s="87">
        <v>2201480.5099999998</v>
      </c>
      <c r="F5" s="72">
        <f t="shared" ref="F5:F17" si="0">D5-E5</f>
        <v>0</v>
      </c>
    </row>
    <row r="6" spans="1:8" x14ac:dyDescent="0.2">
      <c r="A6" s="173" t="s">
        <v>4</v>
      </c>
      <c r="B6" s="174" t="s">
        <v>270</v>
      </c>
      <c r="C6" s="175" t="s">
        <v>84</v>
      </c>
      <c r="D6" s="87">
        <v>934165</v>
      </c>
      <c r="E6" s="87">
        <v>934165</v>
      </c>
      <c r="F6" s="72">
        <f t="shared" si="0"/>
        <v>0</v>
      </c>
    </row>
    <row r="7" spans="1:8" x14ac:dyDescent="0.2">
      <c r="A7" s="173" t="s">
        <v>5</v>
      </c>
      <c r="B7" s="174" t="s">
        <v>47</v>
      </c>
      <c r="C7" s="175" t="s">
        <v>85</v>
      </c>
      <c r="D7" s="176">
        <v>1171542944.46</v>
      </c>
      <c r="E7" s="176">
        <v>1171542944.46</v>
      </c>
      <c r="F7" s="72">
        <f>D7-E7</f>
        <v>0</v>
      </c>
    </row>
    <row r="8" spans="1:8" x14ac:dyDescent="0.2">
      <c r="A8" s="173" t="s">
        <v>6</v>
      </c>
      <c r="B8" s="174" t="s">
        <v>48</v>
      </c>
      <c r="C8" s="175" t="s">
        <v>86</v>
      </c>
      <c r="D8" s="87">
        <v>91965400.969999999</v>
      </c>
      <c r="E8" s="87">
        <v>91965400.969999999</v>
      </c>
      <c r="F8" s="72">
        <f t="shared" si="0"/>
        <v>0</v>
      </c>
    </row>
    <row r="9" spans="1:8" x14ac:dyDescent="0.2">
      <c r="A9" s="173" t="s">
        <v>7</v>
      </c>
      <c r="B9" s="174" t="s">
        <v>49</v>
      </c>
      <c r="C9" s="175" t="s">
        <v>87</v>
      </c>
      <c r="D9" s="87">
        <v>36115063.420000002</v>
      </c>
      <c r="E9" s="87">
        <v>36115063.420000002</v>
      </c>
      <c r="F9" s="72">
        <f t="shared" si="0"/>
        <v>0</v>
      </c>
    </row>
    <row r="10" spans="1:8" x14ac:dyDescent="0.2">
      <c r="A10" s="173" t="s">
        <v>8</v>
      </c>
      <c r="B10" s="174" t="s">
        <v>72</v>
      </c>
      <c r="C10" s="175" t="s">
        <v>88</v>
      </c>
      <c r="D10" s="87">
        <v>129689.78</v>
      </c>
      <c r="E10" s="87">
        <v>129689.78</v>
      </c>
      <c r="F10" s="72">
        <f t="shared" si="0"/>
        <v>0</v>
      </c>
    </row>
    <row r="11" spans="1:8" x14ac:dyDescent="0.2">
      <c r="A11" s="173" t="s">
        <v>10</v>
      </c>
      <c r="B11" s="174" t="s">
        <v>9</v>
      </c>
      <c r="C11" s="175" t="s">
        <v>89</v>
      </c>
      <c r="D11" s="87">
        <v>103467876.69</v>
      </c>
      <c r="E11" s="87">
        <v>103467876.69</v>
      </c>
      <c r="F11" s="72">
        <f t="shared" si="0"/>
        <v>0</v>
      </c>
      <c r="H11" s="18"/>
    </row>
    <row r="12" spans="1:8" x14ac:dyDescent="0.2">
      <c r="A12" s="43" t="s">
        <v>11</v>
      </c>
      <c r="B12" s="26" t="s">
        <v>68</v>
      </c>
      <c r="C12" s="177" t="s">
        <v>90</v>
      </c>
      <c r="D12" s="27">
        <v>1451142</v>
      </c>
      <c r="E12" s="27">
        <v>1451142</v>
      </c>
      <c r="F12" s="72">
        <f t="shared" si="0"/>
        <v>0</v>
      </c>
      <c r="H12" s="18"/>
    </row>
    <row r="13" spans="1:8" x14ac:dyDescent="0.2">
      <c r="A13" s="173" t="s">
        <v>12</v>
      </c>
      <c r="B13" s="174" t="s">
        <v>69</v>
      </c>
      <c r="C13" s="175" t="s">
        <v>91</v>
      </c>
      <c r="D13" s="87">
        <v>31298895.260000002</v>
      </c>
      <c r="E13" s="87">
        <v>31298895.260000002</v>
      </c>
      <c r="F13" s="72">
        <f t="shared" si="0"/>
        <v>0</v>
      </c>
    </row>
    <row r="14" spans="1:8" x14ac:dyDescent="0.2">
      <c r="A14" s="41" t="s">
        <v>13</v>
      </c>
      <c r="B14" s="128" t="s">
        <v>219</v>
      </c>
      <c r="C14" s="129" t="s">
        <v>218</v>
      </c>
      <c r="D14" s="130">
        <v>50000</v>
      </c>
      <c r="E14" s="130">
        <v>50000</v>
      </c>
      <c r="F14" s="72">
        <f t="shared" si="0"/>
        <v>0</v>
      </c>
    </row>
    <row r="15" spans="1:8" x14ac:dyDescent="0.2">
      <c r="A15" s="41" t="s">
        <v>15</v>
      </c>
      <c r="B15" s="31" t="s">
        <v>271</v>
      </c>
      <c r="C15" s="42" t="s">
        <v>92</v>
      </c>
      <c r="D15" s="87">
        <v>26568965.899999999</v>
      </c>
      <c r="E15" s="87">
        <v>26568965.899999999</v>
      </c>
      <c r="F15" s="72">
        <f t="shared" si="0"/>
        <v>0</v>
      </c>
    </row>
    <row r="16" spans="1:8" ht="13.5" thickBot="1" x14ac:dyDescent="0.25">
      <c r="A16" s="44" t="s">
        <v>17</v>
      </c>
      <c r="B16" s="45" t="s">
        <v>272</v>
      </c>
      <c r="C16" s="46" t="s">
        <v>93</v>
      </c>
      <c r="D16" s="112">
        <v>3136000</v>
      </c>
      <c r="E16" s="112">
        <v>3136000</v>
      </c>
      <c r="F16" s="80">
        <f t="shared" si="0"/>
        <v>0</v>
      </c>
    </row>
    <row r="17" spans="1:6" ht="13.5" thickBot="1" x14ac:dyDescent="0.25">
      <c r="A17" s="47"/>
      <c r="B17" s="4" t="s">
        <v>14</v>
      </c>
      <c r="C17" s="5"/>
      <c r="D17" s="6">
        <f>SUM(D4:D16)</f>
        <v>1474389994.9000003</v>
      </c>
      <c r="E17" s="6">
        <f>SUM(E4:E16)</f>
        <v>1474389994.9000003</v>
      </c>
      <c r="F17" s="79">
        <f t="shared" si="0"/>
        <v>0</v>
      </c>
    </row>
    <row r="18" spans="1:6" ht="13.5" thickBot="1" x14ac:dyDescent="0.25">
      <c r="A18" s="62"/>
      <c r="B18" s="63"/>
      <c r="C18" s="64"/>
      <c r="D18" s="65"/>
      <c r="E18" s="65"/>
      <c r="F18" s="66"/>
    </row>
    <row r="19" spans="1:6" ht="13.5" customHeight="1" x14ac:dyDescent="0.2">
      <c r="A19" s="157" t="s">
        <v>19</v>
      </c>
      <c r="B19" s="158" t="s">
        <v>16</v>
      </c>
      <c r="C19" s="159">
        <v>112</v>
      </c>
      <c r="D19" s="160">
        <v>152776.57999999999</v>
      </c>
      <c r="E19" s="160">
        <v>152776.57999999999</v>
      </c>
      <c r="F19" s="74">
        <f>D19-E19</f>
        <v>0</v>
      </c>
    </row>
    <row r="20" spans="1:6" ht="13.5" customHeight="1" x14ac:dyDescent="0.2">
      <c r="A20" s="161" t="s">
        <v>20</v>
      </c>
      <c r="B20" s="162" t="s">
        <v>187</v>
      </c>
      <c r="C20" s="163">
        <v>123</v>
      </c>
      <c r="D20" s="164">
        <v>83210</v>
      </c>
      <c r="E20" s="165">
        <v>83210</v>
      </c>
      <c r="F20" s="74">
        <f>D20-E20</f>
        <v>0</v>
      </c>
    </row>
    <row r="21" spans="1:6" ht="13.5" customHeight="1" thickBot="1" x14ac:dyDescent="0.25">
      <c r="A21" s="166" t="s">
        <v>21</v>
      </c>
      <c r="B21" s="167" t="s">
        <v>248</v>
      </c>
      <c r="C21" s="168">
        <v>132</v>
      </c>
      <c r="D21" s="164">
        <v>327515.11</v>
      </c>
      <c r="E21" s="164">
        <v>327515.11</v>
      </c>
      <c r="F21" s="76">
        <f>D21-E21</f>
        <v>0</v>
      </c>
    </row>
    <row r="22" spans="1:6" ht="13.5" thickBot="1" x14ac:dyDescent="0.25">
      <c r="A22" s="47"/>
      <c r="B22" s="4" t="s">
        <v>18</v>
      </c>
      <c r="C22" s="5"/>
      <c r="D22" s="6">
        <f>SUM(D19:D21)</f>
        <v>563501.68999999994</v>
      </c>
      <c r="E22" s="6">
        <f>SUM(E19:E21)</f>
        <v>563501.68999999994</v>
      </c>
      <c r="F22" s="79">
        <f>D22-E22</f>
        <v>0</v>
      </c>
    </row>
    <row r="23" spans="1:6" x14ac:dyDescent="0.2">
      <c r="A23" s="62"/>
      <c r="B23" s="63"/>
      <c r="C23" s="64"/>
      <c r="D23" s="65"/>
      <c r="E23" s="65"/>
      <c r="F23" s="131"/>
    </row>
    <row r="24" spans="1:6" ht="13.5" customHeight="1" x14ac:dyDescent="0.2">
      <c r="A24" s="137" t="s">
        <v>22</v>
      </c>
      <c r="B24" s="128" t="s">
        <v>50</v>
      </c>
      <c r="C24" s="137">
        <v>2310010</v>
      </c>
      <c r="D24" s="138">
        <v>3601456.81</v>
      </c>
      <c r="E24" s="138">
        <v>3601456.81</v>
      </c>
      <c r="F24" s="139">
        <f t="shared" ref="F24:F80" si="1">D24-E24</f>
        <v>0</v>
      </c>
    </row>
    <row r="25" spans="1:6" ht="13.5" customHeight="1" x14ac:dyDescent="0.2">
      <c r="A25" s="137" t="s">
        <v>23</v>
      </c>
      <c r="B25" s="128" t="s">
        <v>104</v>
      </c>
      <c r="C25" s="137">
        <v>2310020</v>
      </c>
      <c r="D25" s="138">
        <v>1016979.53</v>
      </c>
      <c r="E25" s="138">
        <v>1016979.53</v>
      </c>
      <c r="F25" s="139">
        <f t="shared" si="1"/>
        <v>0</v>
      </c>
    </row>
    <row r="26" spans="1:6" ht="13.5" customHeight="1" x14ac:dyDescent="0.2">
      <c r="A26" s="137" t="s">
        <v>24</v>
      </c>
      <c r="B26" s="128" t="s">
        <v>70</v>
      </c>
      <c r="C26" s="137">
        <v>2310012</v>
      </c>
      <c r="D26" s="138">
        <v>35731384.310000002</v>
      </c>
      <c r="E26" s="138">
        <v>35731384.310000002</v>
      </c>
      <c r="F26" s="139">
        <f t="shared" si="1"/>
        <v>0</v>
      </c>
    </row>
    <row r="27" spans="1:6" ht="13.5" customHeight="1" x14ac:dyDescent="0.2">
      <c r="A27" s="137" t="s">
        <v>25</v>
      </c>
      <c r="B27" s="140" t="s">
        <v>243</v>
      </c>
      <c r="C27" s="141">
        <v>2310019</v>
      </c>
      <c r="D27" s="142">
        <v>19476925.609999999</v>
      </c>
      <c r="E27" s="142">
        <v>19476925.609999999</v>
      </c>
      <c r="F27" s="139">
        <f t="shared" si="1"/>
        <v>0</v>
      </c>
    </row>
    <row r="28" spans="1:6" ht="13.5" customHeight="1" x14ac:dyDescent="0.2">
      <c r="A28" s="137" t="s">
        <v>51</v>
      </c>
      <c r="B28" s="128" t="s">
        <v>75</v>
      </c>
      <c r="C28" s="137">
        <v>2310016</v>
      </c>
      <c r="D28" s="138">
        <v>0</v>
      </c>
      <c r="E28" s="138">
        <v>0</v>
      </c>
      <c r="F28" s="139">
        <f t="shared" si="1"/>
        <v>0</v>
      </c>
    </row>
    <row r="29" spans="1:6" ht="13.5" customHeight="1" x14ac:dyDescent="0.2">
      <c r="A29" s="137" t="s">
        <v>26</v>
      </c>
      <c r="B29" s="128" t="s">
        <v>76</v>
      </c>
      <c r="C29" s="137">
        <v>2310011</v>
      </c>
      <c r="D29" s="138">
        <v>930532.78</v>
      </c>
      <c r="E29" s="138">
        <v>930532.78</v>
      </c>
      <c r="F29" s="139">
        <f t="shared" si="1"/>
        <v>0</v>
      </c>
    </row>
    <row r="30" spans="1:6" ht="13.5" customHeight="1" x14ac:dyDescent="0.2">
      <c r="A30" s="137" t="s">
        <v>27</v>
      </c>
      <c r="B30" s="143" t="s">
        <v>249</v>
      </c>
      <c r="C30" s="137">
        <v>2360100</v>
      </c>
      <c r="D30" s="138">
        <v>196898.42</v>
      </c>
      <c r="E30" s="138">
        <v>196898.42</v>
      </c>
      <c r="F30" s="139">
        <f t="shared" si="1"/>
        <v>0</v>
      </c>
    </row>
    <row r="31" spans="1:6" ht="13.5" customHeight="1" x14ac:dyDescent="0.2">
      <c r="A31" s="137" t="s">
        <v>107</v>
      </c>
      <c r="B31" s="143" t="s">
        <v>250</v>
      </c>
      <c r="C31" s="137">
        <v>2440100</v>
      </c>
      <c r="D31" s="138">
        <v>0</v>
      </c>
      <c r="E31" s="138">
        <v>0</v>
      </c>
      <c r="F31" s="139">
        <f t="shared" si="1"/>
        <v>0</v>
      </c>
    </row>
    <row r="32" spans="1:6" ht="13.5" customHeight="1" x14ac:dyDescent="0.2">
      <c r="A32" s="137" t="s">
        <v>108</v>
      </c>
      <c r="B32" s="143" t="s">
        <v>251</v>
      </c>
      <c r="C32" s="144">
        <v>245040</v>
      </c>
      <c r="D32" s="138">
        <v>5677513.6200000001</v>
      </c>
      <c r="E32" s="138">
        <v>5677513.6200000001</v>
      </c>
      <c r="F32" s="139">
        <f t="shared" si="1"/>
        <v>0</v>
      </c>
    </row>
    <row r="33" spans="1:10" ht="13.5" customHeight="1" x14ac:dyDescent="0.2">
      <c r="A33" s="137" t="s">
        <v>109</v>
      </c>
      <c r="B33" s="128" t="s">
        <v>28</v>
      </c>
      <c r="C33" s="137">
        <v>263</v>
      </c>
      <c r="D33" s="138">
        <v>5394.4</v>
      </c>
      <c r="E33" s="138">
        <v>5394.4</v>
      </c>
      <c r="F33" s="139">
        <f t="shared" si="1"/>
        <v>0</v>
      </c>
    </row>
    <row r="34" spans="1:10" ht="13.5" customHeight="1" x14ac:dyDescent="0.2">
      <c r="A34" s="137" t="s">
        <v>110</v>
      </c>
      <c r="B34" s="128" t="s">
        <v>138</v>
      </c>
      <c r="C34" s="137">
        <v>2310700</v>
      </c>
      <c r="D34" s="138">
        <v>23204223.43</v>
      </c>
      <c r="E34" s="138">
        <v>23204223.43</v>
      </c>
      <c r="F34" s="139">
        <f t="shared" si="1"/>
        <v>0</v>
      </c>
    </row>
    <row r="35" spans="1:10" ht="13.5" customHeight="1" x14ac:dyDescent="0.2">
      <c r="A35" s="137" t="s">
        <v>111</v>
      </c>
      <c r="B35" s="128" t="s">
        <v>79</v>
      </c>
      <c r="C35" s="137">
        <v>2310018</v>
      </c>
      <c r="D35" s="138">
        <v>10035.67</v>
      </c>
      <c r="E35" s="138">
        <v>10035.67</v>
      </c>
      <c r="F35" s="139">
        <f t="shared" si="1"/>
        <v>0</v>
      </c>
    </row>
    <row r="36" spans="1:10" ht="13.5" customHeight="1" x14ac:dyDescent="0.2">
      <c r="A36" s="137" t="s">
        <v>220</v>
      </c>
      <c r="B36" s="145" t="s">
        <v>201</v>
      </c>
      <c r="C36" s="146">
        <v>2310800</v>
      </c>
      <c r="D36" s="138">
        <v>1999.49</v>
      </c>
      <c r="E36" s="138">
        <v>1999.49</v>
      </c>
      <c r="F36" s="139">
        <f t="shared" si="1"/>
        <v>0</v>
      </c>
    </row>
    <row r="37" spans="1:10" ht="14.25" customHeight="1" thickBot="1" x14ac:dyDescent="0.25">
      <c r="A37" s="132"/>
      <c r="B37" s="133" t="s">
        <v>29</v>
      </c>
      <c r="C37" s="134"/>
      <c r="D37" s="135">
        <f>SUM(D24:D36)</f>
        <v>89853344.069999993</v>
      </c>
      <c r="E37" s="135">
        <f>SUM(E24:E36)</f>
        <v>89853344.069999993</v>
      </c>
      <c r="F37" s="136">
        <f t="shared" si="1"/>
        <v>0</v>
      </c>
    </row>
    <row r="38" spans="1:10" ht="14.25" customHeight="1" thickBot="1" x14ac:dyDescent="0.25">
      <c r="A38" s="62"/>
      <c r="B38" s="63"/>
      <c r="C38" s="64"/>
      <c r="D38" s="65"/>
      <c r="E38" s="65"/>
      <c r="F38" s="77"/>
    </row>
    <row r="39" spans="1:10" ht="13.5" customHeight="1" x14ac:dyDescent="0.2">
      <c r="A39" s="48" t="s">
        <v>112</v>
      </c>
      <c r="B39" s="29" t="s">
        <v>254</v>
      </c>
      <c r="C39" s="30">
        <v>311</v>
      </c>
      <c r="D39" s="113">
        <v>2268648.14</v>
      </c>
      <c r="E39" s="114">
        <v>2268648.14</v>
      </c>
      <c r="F39" s="74">
        <f t="shared" si="1"/>
        <v>0</v>
      </c>
    </row>
    <row r="40" spans="1:10" ht="13.5" customHeight="1" x14ac:dyDescent="0.2">
      <c r="A40" s="41" t="s">
        <v>113</v>
      </c>
      <c r="B40" s="31" t="s">
        <v>253</v>
      </c>
      <c r="C40" s="32">
        <v>314</v>
      </c>
      <c r="D40" s="87">
        <v>9861114</v>
      </c>
      <c r="E40" s="115">
        <v>9861114</v>
      </c>
      <c r="F40" s="74">
        <f t="shared" si="1"/>
        <v>0</v>
      </c>
      <c r="J40" s="8"/>
    </row>
    <row r="41" spans="1:10" ht="13.5" customHeight="1" x14ac:dyDescent="0.2">
      <c r="A41" s="41" t="s">
        <v>114</v>
      </c>
      <c r="B41" s="31" t="s">
        <v>252</v>
      </c>
      <c r="C41" s="32">
        <v>315</v>
      </c>
      <c r="D41" s="87">
        <v>1651976.94</v>
      </c>
      <c r="E41" s="115">
        <v>1651976.94</v>
      </c>
      <c r="F41" s="74">
        <f t="shared" si="1"/>
        <v>0</v>
      </c>
      <c r="J41" s="8"/>
    </row>
    <row r="42" spans="1:10" ht="13.5" customHeight="1" x14ac:dyDescent="0.25">
      <c r="A42" s="41" t="s">
        <v>115</v>
      </c>
      <c r="B42" s="31" t="s">
        <v>273</v>
      </c>
      <c r="C42" s="32">
        <v>316</v>
      </c>
      <c r="D42" s="87">
        <v>3500000</v>
      </c>
      <c r="E42" s="115">
        <v>3500000</v>
      </c>
      <c r="F42" s="74">
        <f t="shared" si="1"/>
        <v>0</v>
      </c>
      <c r="J42" s="124"/>
    </row>
    <row r="43" spans="1:10" ht="13.5" customHeight="1" x14ac:dyDescent="0.25">
      <c r="A43" s="41" t="s">
        <v>116</v>
      </c>
      <c r="B43" s="128" t="s">
        <v>247</v>
      </c>
      <c r="C43" s="137">
        <v>335</v>
      </c>
      <c r="D43" s="138">
        <v>20</v>
      </c>
      <c r="E43" s="115">
        <v>20</v>
      </c>
      <c r="F43" s="74">
        <f t="shared" si="1"/>
        <v>0</v>
      </c>
      <c r="J43" s="124"/>
    </row>
    <row r="44" spans="1:10" ht="13.5" customHeight="1" x14ac:dyDescent="0.25">
      <c r="A44" s="41" t="s">
        <v>117</v>
      </c>
      <c r="B44" s="128" t="s">
        <v>246</v>
      </c>
      <c r="C44" s="137">
        <v>349</v>
      </c>
      <c r="D44" s="138">
        <v>25750</v>
      </c>
      <c r="E44" s="115">
        <v>25750</v>
      </c>
      <c r="F44" s="74">
        <f t="shared" si="1"/>
        <v>0</v>
      </c>
      <c r="J44" s="124"/>
    </row>
    <row r="45" spans="1:10" ht="13.5" customHeight="1" x14ac:dyDescent="0.2">
      <c r="A45" s="41" t="s">
        <v>118</v>
      </c>
      <c r="B45" s="33" t="s">
        <v>80</v>
      </c>
      <c r="C45" s="34">
        <v>373</v>
      </c>
      <c r="D45" s="87">
        <v>703963</v>
      </c>
      <c r="E45" s="115">
        <v>703963</v>
      </c>
      <c r="F45" s="74">
        <f t="shared" si="1"/>
        <v>0</v>
      </c>
    </row>
    <row r="46" spans="1:10" ht="13.5" customHeight="1" x14ac:dyDescent="0.2">
      <c r="A46" s="41" t="s">
        <v>119</v>
      </c>
      <c r="B46" s="35" t="s">
        <v>255</v>
      </c>
      <c r="C46" s="36">
        <v>377</v>
      </c>
      <c r="D46" s="117">
        <v>645427</v>
      </c>
      <c r="E46" s="118">
        <v>645427</v>
      </c>
      <c r="F46" s="74">
        <f t="shared" si="1"/>
        <v>0</v>
      </c>
    </row>
    <row r="47" spans="1:10" ht="13.5" customHeight="1" x14ac:dyDescent="0.2">
      <c r="A47" s="41" t="s">
        <v>120</v>
      </c>
      <c r="B47" s="26" t="s">
        <v>256</v>
      </c>
      <c r="C47" s="37">
        <v>321</v>
      </c>
      <c r="D47" s="27">
        <v>2680983.15</v>
      </c>
      <c r="E47" s="116">
        <v>2680983.15</v>
      </c>
      <c r="F47" s="74">
        <f t="shared" si="1"/>
        <v>0</v>
      </c>
    </row>
    <row r="48" spans="1:10" ht="13.5" customHeight="1" x14ac:dyDescent="0.2">
      <c r="A48" s="41" t="s">
        <v>274</v>
      </c>
      <c r="B48" s="38" t="s">
        <v>257</v>
      </c>
      <c r="C48" s="37">
        <v>324</v>
      </c>
      <c r="D48" s="117">
        <v>0</v>
      </c>
      <c r="E48" s="118">
        <v>0</v>
      </c>
      <c r="F48" s="74">
        <f t="shared" si="1"/>
        <v>0</v>
      </c>
    </row>
    <row r="49" spans="1:6" ht="13.5" customHeight="1" x14ac:dyDescent="0.2">
      <c r="A49" s="41" t="s">
        <v>121</v>
      </c>
      <c r="B49" s="39" t="s">
        <v>58</v>
      </c>
      <c r="C49" s="36">
        <v>378</v>
      </c>
      <c r="D49" s="27">
        <v>5962071.0899999999</v>
      </c>
      <c r="E49" s="116">
        <v>5962071.0899999999</v>
      </c>
      <c r="F49" s="74">
        <f t="shared" si="1"/>
        <v>0</v>
      </c>
    </row>
    <row r="50" spans="1:6" ht="13.5" customHeight="1" x14ac:dyDescent="0.2">
      <c r="A50" s="41" t="s">
        <v>122</v>
      </c>
      <c r="B50" s="39" t="s">
        <v>30</v>
      </c>
      <c r="C50" s="36" t="s">
        <v>31</v>
      </c>
      <c r="D50" s="27">
        <v>3747377</v>
      </c>
      <c r="E50" s="116">
        <v>3747377</v>
      </c>
      <c r="F50" s="74">
        <f t="shared" si="1"/>
        <v>0</v>
      </c>
    </row>
    <row r="51" spans="1:6" ht="13.5" customHeight="1" x14ac:dyDescent="0.2">
      <c r="A51" s="41" t="s">
        <v>123</v>
      </c>
      <c r="B51" s="39" t="s">
        <v>52</v>
      </c>
      <c r="C51" s="36">
        <v>343</v>
      </c>
      <c r="D51" s="27">
        <v>451741</v>
      </c>
      <c r="E51" s="116">
        <v>451741</v>
      </c>
      <c r="F51" s="74">
        <f t="shared" si="1"/>
        <v>0</v>
      </c>
    </row>
    <row r="52" spans="1:6" ht="13.5" customHeight="1" x14ac:dyDescent="0.2">
      <c r="A52" s="41" t="s">
        <v>124</v>
      </c>
      <c r="B52" s="39" t="s">
        <v>59</v>
      </c>
      <c r="C52" s="36">
        <v>381</v>
      </c>
      <c r="D52" s="27">
        <v>317947.33</v>
      </c>
      <c r="E52" s="116">
        <v>317947.33</v>
      </c>
      <c r="F52" s="74">
        <f t="shared" si="1"/>
        <v>0</v>
      </c>
    </row>
    <row r="53" spans="1:6" ht="13.5" customHeight="1" x14ac:dyDescent="0.2">
      <c r="A53" s="41" t="s">
        <v>221</v>
      </c>
      <c r="B53" s="39" t="s">
        <v>60</v>
      </c>
      <c r="C53" s="36">
        <v>384</v>
      </c>
      <c r="D53" s="27">
        <v>713790</v>
      </c>
      <c r="E53" s="116">
        <v>713790</v>
      </c>
      <c r="F53" s="74">
        <f t="shared" si="1"/>
        <v>0</v>
      </c>
    </row>
    <row r="54" spans="1:6" ht="13.5" customHeight="1" x14ac:dyDescent="0.2">
      <c r="A54" s="41" t="s">
        <v>125</v>
      </c>
      <c r="B54" s="39" t="s">
        <v>81</v>
      </c>
      <c r="C54" s="36">
        <v>388</v>
      </c>
      <c r="D54" s="27">
        <v>7688046.0300000003</v>
      </c>
      <c r="E54" s="116">
        <v>7688046.0300000003</v>
      </c>
      <c r="F54" s="74">
        <f t="shared" si="1"/>
        <v>0</v>
      </c>
    </row>
    <row r="55" spans="1:6" ht="13.5" customHeight="1" x14ac:dyDescent="0.2">
      <c r="A55" s="41" t="s">
        <v>126</v>
      </c>
      <c r="B55" s="39" t="s">
        <v>61</v>
      </c>
      <c r="C55" s="36">
        <v>389</v>
      </c>
      <c r="D55" s="27">
        <v>9275497</v>
      </c>
      <c r="E55" s="116">
        <v>9275497</v>
      </c>
      <c r="F55" s="74">
        <f t="shared" si="1"/>
        <v>0</v>
      </c>
    </row>
    <row r="56" spans="1:6" ht="13.5" customHeight="1" thickBot="1" x14ac:dyDescent="0.25">
      <c r="A56" s="49" t="s">
        <v>127</v>
      </c>
      <c r="B56" s="28" t="s">
        <v>258</v>
      </c>
      <c r="C56" s="40">
        <v>374</v>
      </c>
      <c r="D56" s="119">
        <v>7249422.9500000002</v>
      </c>
      <c r="E56" s="120">
        <v>7249422.9500000002</v>
      </c>
      <c r="F56" s="75">
        <f t="shared" si="1"/>
        <v>0</v>
      </c>
    </row>
    <row r="57" spans="1:6" ht="13.5" thickBot="1" x14ac:dyDescent="0.25">
      <c r="A57" s="50"/>
      <c r="B57" s="9" t="s">
        <v>32</v>
      </c>
      <c r="C57" s="51"/>
      <c r="D57" s="10">
        <f>SUM(D39:D56)</f>
        <v>56743774.629999995</v>
      </c>
      <c r="E57" s="10">
        <f>SUM(E39:E56)</f>
        <v>56743774.629999995</v>
      </c>
      <c r="F57" s="79">
        <f t="shared" si="1"/>
        <v>0</v>
      </c>
    </row>
    <row r="58" spans="1:6" ht="13.5" thickBot="1" x14ac:dyDescent="0.25">
      <c r="A58" s="67"/>
      <c r="B58" s="68"/>
      <c r="C58" s="69"/>
      <c r="D58" s="70"/>
      <c r="E58" s="70"/>
      <c r="F58" s="77"/>
    </row>
    <row r="59" spans="1:6" ht="13.5" customHeight="1" x14ac:dyDescent="0.2">
      <c r="A59" s="52" t="s">
        <v>128</v>
      </c>
      <c r="B59" s="53" t="s">
        <v>63</v>
      </c>
      <c r="C59" s="54">
        <v>401</v>
      </c>
      <c r="D59" s="121">
        <v>697592826.87</v>
      </c>
      <c r="E59" s="122">
        <v>697592826.87</v>
      </c>
      <c r="F59" s="74">
        <f t="shared" si="1"/>
        <v>0</v>
      </c>
    </row>
    <row r="60" spans="1:6" ht="13.5" customHeight="1" x14ac:dyDescent="0.2">
      <c r="A60" s="43" t="s">
        <v>129</v>
      </c>
      <c r="B60" s="55" t="s">
        <v>259</v>
      </c>
      <c r="C60" s="37">
        <v>451</v>
      </c>
      <c r="D60" s="27">
        <v>14285680</v>
      </c>
      <c r="E60" s="116">
        <v>14285680</v>
      </c>
      <c r="F60" s="74">
        <f t="shared" si="1"/>
        <v>0</v>
      </c>
    </row>
    <row r="61" spans="1:6" ht="13.5" customHeight="1" x14ac:dyDescent="0.2">
      <c r="A61" s="43" t="s">
        <v>140</v>
      </c>
      <c r="B61" s="55" t="s">
        <v>260</v>
      </c>
      <c r="C61" s="37">
        <v>403</v>
      </c>
      <c r="D61" s="27">
        <v>185630582.06999999</v>
      </c>
      <c r="E61" s="116">
        <v>185630582.06999999</v>
      </c>
      <c r="F61" s="74">
        <f t="shared" si="1"/>
        <v>0</v>
      </c>
    </row>
    <row r="62" spans="1:6" ht="13.5" customHeight="1" x14ac:dyDescent="0.2">
      <c r="A62" s="43" t="s">
        <v>141</v>
      </c>
      <c r="B62" s="55" t="s">
        <v>261</v>
      </c>
      <c r="C62" s="37">
        <v>406</v>
      </c>
      <c r="D62" s="27">
        <v>-215759134.41</v>
      </c>
      <c r="E62" s="116">
        <v>-215759134.41</v>
      </c>
      <c r="F62" s="74">
        <v>0</v>
      </c>
    </row>
    <row r="63" spans="1:6" ht="13.5" customHeight="1" x14ac:dyDescent="0.2">
      <c r="A63" s="43" t="s">
        <v>142</v>
      </c>
      <c r="B63" s="55" t="s">
        <v>73</v>
      </c>
      <c r="C63" s="37">
        <v>407</v>
      </c>
      <c r="D63" s="27">
        <v>342166.36</v>
      </c>
      <c r="E63" s="116">
        <v>342166.36</v>
      </c>
      <c r="F63" s="74">
        <f t="shared" si="1"/>
        <v>0</v>
      </c>
    </row>
    <row r="64" spans="1:6" ht="13.5" customHeight="1" x14ac:dyDescent="0.2">
      <c r="A64" s="43" t="s">
        <v>143</v>
      </c>
      <c r="B64" s="56" t="s">
        <v>262</v>
      </c>
      <c r="C64" s="57">
        <v>419</v>
      </c>
      <c r="D64" s="112">
        <v>196898.42</v>
      </c>
      <c r="E64" s="123">
        <v>196898.42</v>
      </c>
      <c r="F64" s="74">
        <f t="shared" si="1"/>
        <v>0</v>
      </c>
    </row>
    <row r="65" spans="1:6" ht="13.5" customHeight="1" x14ac:dyDescent="0.2">
      <c r="A65" s="43" t="s">
        <v>144</v>
      </c>
      <c r="B65" s="56" t="s">
        <v>263</v>
      </c>
      <c r="C65" s="57">
        <v>432</v>
      </c>
      <c r="D65" s="112">
        <v>372572270.72000003</v>
      </c>
      <c r="E65" s="123">
        <v>372572270.72000003</v>
      </c>
      <c r="F65" s="74">
        <f t="shared" si="1"/>
        <v>0</v>
      </c>
    </row>
    <row r="66" spans="1:6" ht="13.5" customHeight="1" x14ac:dyDescent="0.2">
      <c r="A66" s="43" t="s">
        <v>145</v>
      </c>
      <c r="B66" s="56" t="s">
        <v>139</v>
      </c>
      <c r="C66" s="57">
        <v>408</v>
      </c>
      <c r="D66" s="112">
        <v>-565421.44999999995</v>
      </c>
      <c r="E66" s="123">
        <v>-565421.44999999995</v>
      </c>
      <c r="F66" s="76">
        <f t="shared" si="1"/>
        <v>0</v>
      </c>
    </row>
    <row r="67" spans="1:6" ht="13.5" customHeight="1" x14ac:dyDescent="0.2">
      <c r="A67" s="43" t="s">
        <v>146</v>
      </c>
      <c r="B67" s="56" t="s">
        <v>106</v>
      </c>
      <c r="C67" s="57">
        <v>459</v>
      </c>
      <c r="D67" s="112">
        <v>0</v>
      </c>
      <c r="E67" s="123">
        <v>0</v>
      </c>
      <c r="F67" s="76">
        <f t="shared" ref="F67:F68" si="2">D67-E67</f>
        <v>0</v>
      </c>
    </row>
    <row r="68" spans="1:6" ht="13.5" customHeight="1" x14ac:dyDescent="0.2">
      <c r="A68" s="43" t="s">
        <v>147</v>
      </c>
      <c r="B68" s="127" t="s">
        <v>216</v>
      </c>
      <c r="C68" s="57">
        <v>462</v>
      </c>
      <c r="D68" s="112">
        <v>3500000</v>
      </c>
      <c r="E68" s="123">
        <v>3500000</v>
      </c>
      <c r="F68" s="76">
        <f t="shared" si="2"/>
        <v>0</v>
      </c>
    </row>
    <row r="69" spans="1:6" ht="13.5" customHeight="1" thickBot="1" x14ac:dyDescent="0.25">
      <c r="A69" s="57" t="s">
        <v>148</v>
      </c>
      <c r="B69" s="127" t="s">
        <v>217</v>
      </c>
      <c r="C69" s="57">
        <v>472</v>
      </c>
      <c r="D69" s="112">
        <v>400000</v>
      </c>
      <c r="E69" s="123">
        <v>400000</v>
      </c>
      <c r="F69" s="76">
        <f t="shared" si="1"/>
        <v>0</v>
      </c>
    </row>
    <row r="70" spans="1:6" ht="15" customHeight="1" thickBot="1" x14ac:dyDescent="0.25">
      <c r="A70" s="50"/>
      <c r="B70" s="9" t="s">
        <v>62</v>
      </c>
      <c r="C70" s="51"/>
      <c r="D70" s="10">
        <f>SUM(D59:D69)</f>
        <v>1058195868.58</v>
      </c>
      <c r="E70" s="78">
        <f>SUM(E59:E69)</f>
        <v>1058195868.58</v>
      </c>
      <c r="F70" s="79">
        <f t="shared" si="1"/>
        <v>0</v>
      </c>
    </row>
    <row r="71" spans="1:6" ht="15" customHeight="1" thickBot="1" x14ac:dyDescent="0.25">
      <c r="A71" s="67"/>
      <c r="B71" s="68"/>
      <c r="C71" s="69"/>
      <c r="D71" s="70"/>
      <c r="E71" s="70"/>
      <c r="F71" s="77"/>
    </row>
    <row r="72" spans="1:6" ht="13.5" customHeight="1" x14ac:dyDescent="0.2">
      <c r="A72" s="52" t="s">
        <v>149</v>
      </c>
      <c r="B72" s="153" t="s">
        <v>264</v>
      </c>
      <c r="C72" s="54" t="s">
        <v>96</v>
      </c>
      <c r="D72" s="121">
        <v>2182396.4</v>
      </c>
      <c r="E72" s="122">
        <v>2182396.4</v>
      </c>
      <c r="F72" s="74">
        <f t="shared" si="1"/>
        <v>0</v>
      </c>
    </row>
    <row r="73" spans="1:6" ht="13.5" customHeight="1" x14ac:dyDescent="0.2">
      <c r="A73" s="44" t="s">
        <v>188</v>
      </c>
      <c r="B73" s="45" t="s">
        <v>265</v>
      </c>
      <c r="C73" s="57" t="s">
        <v>95</v>
      </c>
      <c r="D73" s="112">
        <v>162375.69</v>
      </c>
      <c r="E73" s="123">
        <v>162375.69</v>
      </c>
      <c r="F73" s="74">
        <f t="shared" si="1"/>
        <v>0</v>
      </c>
    </row>
    <row r="74" spans="1:6" ht="13.5" customHeight="1" x14ac:dyDescent="0.2">
      <c r="A74" s="44" t="s">
        <v>189</v>
      </c>
      <c r="B74" s="45" t="s">
        <v>266</v>
      </c>
      <c r="C74" s="57">
        <v>915</v>
      </c>
      <c r="D74" s="112">
        <v>4768083.6399999997</v>
      </c>
      <c r="E74" s="123">
        <v>4768083.6399999997</v>
      </c>
      <c r="F74" s="74">
        <f t="shared" si="1"/>
        <v>0</v>
      </c>
    </row>
    <row r="75" spans="1:6" ht="13.5" customHeight="1" x14ac:dyDescent="0.2">
      <c r="A75" s="44" t="s">
        <v>222</v>
      </c>
      <c r="B75" s="154" t="s">
        <v>186</v>
      </c>
      <c r="C75" s="155">
        <v>942</v>
      </c>
      <c r="D75" s="156">
        <v>0</v>
      </c>
      <c r="E75" s="123">
        <v>0</v>
      </c>
      <c r="F75" s="74">
        <f t="shared" si="1"/>
        <v>0</v>
      </c>
    </row>
    <row r="76" spans="1:6" ht="13.5" customHeight="1" x14ac:dyDescent="0.2">
      <c r="A76" s="44" t="s">
        <v>223</v>
      </c>
      <c r="B76" s="45" t="s">
        <v>267</v>
      </c>
      <c r="C76" s="57">
        <v>955</v>
      </c>
      <c r="D76" s="112">
        <v>0</v>
      </c>
      <c r="E76" s="123">
        <v>0</v>
      </c>
      <c r="F76" s="74">
        <f t="shared" si="1"/>
        <v>0</v>
      </c>
    </row>
    <row r="77" spans="1:6" ht="13.5" customHeight="1" x14ac:dyDescent="0.2">
      <c r="A77" s="44" t="s">
        <v>224</v>
      </c>
      <c r="B77" s="26" t="s">
        <v>97</v>
      </c>
      <c r="C77" s="37">
        <v>909</v>
      </c>
      <c r="D77" s="27">
        <v>35481859.789999999</v>
      </c>
      <c r="E77" s="116">
        <v>35481859.789999999</v>
      </c>
      <c r="F77" s="74">
        <f t="shared" si="1"/>
        <v>0</v>
      </c>
    </row>
    <row r="78" spans="1:6" ht="13.5" customHeight="1" x14ac:dyDescent="0.2">
      <c r="A78" s="44" t="s">
        <v>244</v>
      </c>
      <c r="B78" s="26" t="s">
        <v>268</v>
      </c>
      <c r="C78" s="37">
        <v>961</v>
      </c>
      <c r="D78" s="27"/>
      <c r="E78" s="116"/>
      <c r="F78" s="74">
        <f t="shared" si="1"/>
        <v>0</v>
      </c>
    </row>
    <row r="79" spans="1:6" ht="13.5" customHeight="1" thickBot="1" x14ac:dyDescent="0.25">
      <c r="A79" s="49" t="s">
        <v>245</v>
      </c>
      <c r="B79" s="58" t="s">
        <v>269</v>
      </c>
      <c r="C79" s="40">
        <v>962</v>
      </c>
      <c r="D79" s="119"/>
      <c r="E79" s="120"/>
      <c r="F79" s="76">
        <f t="shared" si="1"/>
        <v>0</v>
      </c>
    </row>
    <row r="80" spans="1:6" ht="13.5" thickBot="1" x14ac:dyDescent="0.25">
      <c r="A80" s="59"/>
      <c r="B80" s="60" t="s">
        <v>34</v>
      </c>
      <c r="C80" s="71"/>
      <c r="D80" s="61">
        <f>SUM(D72:D79)</f>
        <v>42594715.519999996</v>
      </c>
      <c r="E80" s="73">
        <f>SUM(E72:E79)</f>
        <v>42594715.519999996</v>
      </c>
      <c r="F80" s="79">
        <f t="shared" si="1"/>
        <v>0</v>
      </c>
    </row>
    <row r="81" spans="1:6" x14ac:dyDescent="0.2">
      <c r="A81" s="25"/>
      <c r="B81" s="7"/>
      <c r="C81" s="25"/>
      <c r="D81" s="7"/>
      <c r="E81" s="17"/>
      <c r="F81" s="25"/>
    </row>
    <row r="82" spans="1:6" x14ac:dyDescent="0.2">
      <c r="E82" s="18"/>
    </row>
    <row r="83" spans="1:6" x14ac:dyDescent="0.2">
      <c r="E83" s="18"/>
    </row>
    <row r="84" spans="1:6" x14ac:dyDescent="0.2">
      <c r="E84" s="18"/>
    </row>
    <row r="85" spans="1:6" x14ac:dyDescent="0.2">
      <c r="E85" s="18"/>
    </row>
    <row r="86" spans="1:6" x14ac:dyDescent="0.2">
      <c r="E86" s="18"/>
    </row>
    <row r="87" spans="1:6" x14ac:dyDescent="0.2">
      <c r="E87" s="18"/>
    </row>
    <row r="88" spans="1:6" x14ac:dyDescent="0.2">
      <c r="E88" s="18"/>
    </row>
    <row r="89" spans="1:6" x14ac:dyDescent="0.2">
      <c r="E89" s="18"/>
    </row>
    <row r="90" spans="1:6" x14ac:dyDescent="0.2">
      <c r="E90" s="18"/>
    </row>
    <row r="91" spans="1:6" x14ac:dyDescent="0.2">
      <c r="E91" s="18"/>
    </row>
    <row r="92" spans="1:6" x14ac:dyDescent="0.2">
      <c r="E92" s="18"/>
    </row>
  </sheetData>
  <mergeCells count="2">
    <mergeCell ref="A1:B1"/>
    <mergeCell ref="A2:F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3"/>
  <sheetViews>
    <sheetView zoomScaleNormal="100" workbookViewId="0">
      <pane xSplit="3" ySplit="6" topLeftCell="D13" activePane="bottomRight" state="frozen"/>
      <selection pane="topRight" activeCell="D1" sqref="D1"/>
      <selection pane="bottomLeft" activeCell="A4" sqref="A4"/>
      <selection pane="bottomRight" activeCell="G15" sqref="G15"/>
    </sheetView>
  </sheetViews>
  <sheetFormatPr defaultRowHeight="12.75" x14ac:dyDescent="0.2"/>
  <cols>
    <col min="1" max="1" width="7.85546875" customWidth="1"/>
    <col min="2" max="2" width="36" bestFit="1" customWidth="1"/>
    <col min="3" max="3" width="7.7109375" customWidth="1"/>
    <col min="4" max="5" width="12.28515625" customWidth="1"/>
    <col min="6" max="7" width="15.42578125" bestFit="1" customWidth="1"/>
    <col min="8" max="8" width="12.85546875" customWidth="1"/>
    <col min="9" max="9" width="13" customWidth="1"/>
    <col min="10" max="10" width="12.5703125" customWidth="1"/>
    <col min="11" max="11" width="13.85546875" bestFit="1" customWidth="1"/>
    <col min="12" max="12" width="11.7109375" bestFit="1" customWidth="1"/>
    <col min="13" max="14" width="12.7109375" bestFit="1" customWidth="1"/>
    <col min="15" max="17" width="11.42578125" customWidth="1"/>
    <col min="18" max="18" width="15.42578125" bestFit="1" customWidth="1"/>
    <col min="19" max="19" width="10" customWidth="1"/>
    <col min="20" max="20" width="15.42578125" bestFit="1" customWidth="1"/>
    <col min="21" max="21" width="13.85546875" bestFit="1" customWidth="1"/>
    <col min="22" max="22" width="15.42578125" bestFit="1" customWidth="1"/>
    <col min="23" max="23" width="15" bestFit="1" customWidth="1"/>
    <col min="24" max="24" width="12.42578125" bestFit="1" customWidth="1"/>
    <col min="25" max="25" width="9.85546875" bestFit="1" customWidth="1"/>
    <col min="28" max="28" width="19.5703125" customWidth="1"/>
  </cols>
  <sheetData>
    <row r="1" spans="1:28" x14ac:dyDescent="0.2">
      <c r="A1" s="179" t="s">
        <v>184</v>
      </c>
      <c r="B1" s="180"/>
    </row>
    <row r="2" spans="1:28" x14ac:dyDescent="0.2">
      <c r="A2" s="109" t="s">
        <v>213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4" spans="1:28" x14ac:dyDescent="0.2">
      <c r="A4" s="185" t="s">
        <v>173</v>
      </c>
      <c r="B4" s="188" t="s">
        <v>174</v>
      </c>
      <c r="C4" s="188" t="s">
        <v>175</v>
      </c>
      <c r="D4" s="188" t="s">
        <v>1</v>
      </c>
      <c r="E4" s="188"/>
      <c r="F4" s="188"/>
      <c r="G4" s="188"/>
      <c r="H4" s="188"/>
      <c r="I4" s="188"/>
      <c r="J4" s="188"/>
      <c r="K4" s="188"/>
      <c r="L4" s="188"/>
      <c r="M4" s="191"/>
      <c r="N4" s="191"/>
      <c r="O4" s="191"/>
      <c r="P4" s="191"/>
      <c r="Q4" s="191"/>
      <c r="R4" s="191"/>
      <c r="S4" s="188"/>
      <c r="T4" s="182" t="s">
        <v>131</v>
      </c>
    </row>
    <row r="5" spans="1:28" ht="13.5" thickBot="1" x14ac:dyDescent="0.25">
      <c r="A5" s="186"/>
      <c r="B5" s="189"/>
      <c r="C5" s="189"/>
      <c r="D5" s="92" t="s">
        <v>83</v>
      </c>
      <c r="E5" s="92" t="s">
        <v>82</v>
      </c>
      <c r="F5" s="92" t="s">
        <v>84</v>
      </c>
      <c r="G5" s="92" t="s">
        <v>85</v>
      </c>
      <c r="H5" s="92" t="s">
        <v>86</v>
      </c>
      <c r="I5" s="92" t="s">
        <v>87</v>
      </c>
      <c r="J5" s="92" t="s">
        <v>88</v>
      </c>
      <c r="K5" s="92" t="s">
        <v>89</v>
      </c>
      <c r="L5" s="92" t="s">
        <v>90</v>
      </c>
      <c r="M5" s="93" t="s">
        <v>91</v>
      </c>
      <c r="N5" s="93" t="s">
        <v>92</v>
      </c>
      <c r="O5" s="93" t="s">
        <v>93</v>
      </c>
      <c r="P5" s="93">
        <v>112</v>
      </c>
      <c r="Q5" s="93" t="s">
        <v>190</v>
      </c>
      <c r="R5" s="93">
        <v>132</v>
      </c>
      <c r="S5" s="92" t="s">
        <v>130</v>
      </c>
      <c r="T5" s="183"/>
    </row>
    <row r="6" spans="1:28" ht="69.75" customHeight="1" thickTop="1" thickBot="1" x14ac:dyDescent="0.25">
      <c r="A6" s="187"/>
      <c r="B6" s="190"/>
      <c r="C6" s="190"/>
      <c r="D6" s="92" t="s">
        <v>38</v>
      </c>
      <c r="E6" s="94" t="s">
        <v>177</v>
      </c>
      <c r="F6" s="94" t="s">
        <v>176</v>
      </c>
      <c r="G6" s="92" t="s">
        <v>39</v>
      </c>
      <c r="H6" s="94" t="s">
        <v>40</v>
      </c>
      <c r="I6" s="94" t="s">
        <v>41</v>
      </c>
      <c r="J6" s="94" t="s">
        <v>71</v>
      </c>
      <c r="K6" s="92" t="s">
        <v>42</v>
      </c>
      <c r="L6" s="94" t="s">
        <v>178</v>
      </c>
      <c r="M6" s="95" t="s">
        <v>179</v>
      </c>
      <c r="N6" s="95" t="s">
        <v>180</v>
      </c>
      <c r="O6" s="95" t="s">
        <v>43</v>
      </c>
      <c r="P6" s="95" t="s">
        <v>44</v>
      </c>
      <c r="Q6" s="95" t="s">
        <v>191</v>
      </c>
      <c r="R6" s="95" t="s">
        <v>45</v>
      </c>
      <c r="S6" s="94" t="s">
        <v>181</v>
      </c>
      <c r="T6" s="184"/>
      <c r="U6" s="90"/>
      <c r="V6" s="90"/>
      <c r="W6" s="90"/>
      <c r="X6" s="90"/>
      <c r="Y6" s="90"/>
      <c r="Z6" s="90"/>
      <c r="AA6" s="90"/>
    </row>
    <row r="7" spans="1:28" ht="13.5" thickTop="1" x14ac:dyDescent="0.2">
      <c r="A7" s="96">
        <v>1</v>
      </c>
      <c r="B7" s="104" t="s">
        <v>158</v>
      </c>
      <c r="C7" s="104">
        <v>201</v>
      </c>
      <c r="D7" s="147">
        <v>5441250.9100000001</v>
      </c>
      <c r="E7" s="147">
        <v>1681397.18</v>
      </c>
      <c r="F7" s="147">
        <v>934165</v>
      </c>
      <c r="G7" s="147"/>
      <c r="H7" s="147">
        <v>8179982.5700000003</v>
      </c>
      <c r="I7" s="147">
        <v>6787065.8099999996</v>
      </c>
      <c r="J7" s="147"/>
      <c r="K7" s="147"/>
      <c r="L7" s="147">
        <v>105552</v>
      </c>
      <c r="M7" s="147"/>
      <c r="N7" s="147"/>
      <c r="O7" s="147"/>
      <c r="P7" s="147"/>
      <c r="Q7" s="148"/>
      <c r="S7" s="147">
        <v>33066.550000000003</v>
      </c>
      <c r="T7" s="103">
        <f>SUM(D7:S7)</f>
        <v>23162480.02</v>
      </c>
      <c r="U7" s="89"/>
      <c r="V7" s="89"/>
      <c r="AB7" s="89"/>
    </row>
    <row r="8" spans="1:28" x14ac:dyDescent="0.2">
      <c r="A8" s="97">
        <v>2</v>
      </c>
      <c r="B8" s="105" t="s">
        <v>212</v>
      </c>
      <c r="C8" s="106">
        <v>201</v>
      </c>
      <c r="D8" s="149"/>
      <c r="E8" s="149">
        <v>96956.58</v>
      </c>
      <c r="F8" s="149"/>
      <c r="G8" s="149"/>
      <c r="H8" s="149">
        <v>455047.27</v>
      </c>
      <c r="I8" s="149">
        <v>1282930.51</v>
      </c>
      <c r="J8" s="149"/>
      <c r="K8" s="149"/>
      <c r="L8" s="149"/>
      <c r="M8" s="150"/>
      <c r="N8" s="150"/>
      <c r="O8" s="150"/>
      <c r="P8" s="150"/>
      <c r="Q8" s="150"/>
      <c r="R8" s="150"/>
      <c r="S8" s="149">
        <v>4058.8</v>
      </c>
      <c r="T8" s="101">
        <f>SUM(D8:S8)</f>
        <v>1838993.16</v>
      </c>
      <c r="U8" s="89"/>
      <c r="V8" s="89"/>
    </row>
    <row r="9" spans="1:28" x14ac:dyDescent="0.2">
      <c r="A9" s="97">
        <v>3</v>
      </c>
      <c r="B9" s="105" t="s">
        <v>203</v>
      </c>
      <c r="C9" s="106">
        <v>201</v>
      </c>
      <c r="D9" s="149"/>
      <c r="E9" s="149"/>
      <c r="F9" s="149"/>
      <c r="G9" s="149"/>
      <c r="H9" s="149"/>
      <c r="I9" s="149">
        <v>234931</v>
      </c>
      <c r="J9" s="149"/>
      <c r="K9" s="149"/>
      <c r="L9" s="151"/>
      <c r="M9" s="152"/>
      <c r="N9" s="152"/>
      <c r="O9" s="152"/>
      <c r="P9" s="152"/>
      <c r="Q9" s="152"/>
      <c r="R9" s="152"/>
      <c r="S9" s="149"/>
      <c r="T9" s="101">
        <f t="shared" ref="T9:T37" si="0">SUM(D9:S9)</f>
        <v>234931</v>
      </c>
      <c r="U9" s="89"/>
      <c r="V9" s="89"/>
      <c r="X9" s="89"/>
    </row>
    <row r="10" spans="1:28" x14ac:dyDescent="0.2">
      <c r="A10" s="97">
        <v>4</v>
      </c>
      <c r="B10" s="105" t="s">
        <v>159</v>
      </c>
      <c r="C10" s="106">
        <v>201</v>
      </c>
      <c r="D10" s="149"/>
      <c r="E10" s="149">
        <v>12980</v>
      </c>
      <c r="F10" s="149"/>
      <c r="G10" s="149"/>
      <c r="H10" s="149">
        <v>71075</v>
      </c>
      <c r="I10" s="149">
        <v>276400.09999999998</v>
      </c>
      <c r="J10" s="149"/>
      <c r="K10" s="149"/>
      <c r="L10" s="149"/>
      <c r="M10" s="150"/>
      <c r="N10" s="150"/>
      <c r="O10" s="150"/>
      <c r="P10" s="150"/>
      <c r="Q10" s="150"/>
      <c r="R10" s="150"/>
      <c r="S10" s="149">
        <v>1583.79</v>
      </c>
      <c r="T10" s="101">
        <f t="shared" si="0"/>
        <v>362038.88999999996</v>
      </c>
      <c r="U10" s="89"/>
      <c r="V10" s="89"/>
      <c r="X10" s="89"/>
    </row>
    <row r="11" spans="1:28" x14ac:dyDescent="0.2">
      <c r="A11" s="97">
        <v>5</v>
      </c>
      <c r="B11" s="105" t="s">
        <v>160</v>
      </c>
      <c r="C11" s="106">
        <v>201</v>
      </c>
      <c r="D11" s="149"/>
      <c r="E11" s="149"/>
      <c r="F11" s="149"/>
      <c r="G11" s="149"/>
      <c r="H11" s="149"/>
      <c r="I11" s="149">
        <v>110140</v>
      </c>
      <c r="J11" s="149"/>
      <c r="K11" s="149"/>
      <c r="L11" s="149"/>
      <c r="M11" s="150"/>
      <c r="N11" s="150"/>
      <c r="O11" s="150"/>
      <c r="P11" s="150"/>
      <c r="Q11" s="150"/>
      <c r="R11" s="150"/>
      <c r="S11" s="149">
        <v>2929</v>
      </c>
      <c r="T11" s="101">
        <f t="shared" si="0"/>
        <v>113069</v>
      </c>
      <c r="U11" s="89"/>
      <c r="V11" s="89"/>
    </row>
    <row r="12" spans="1:28" x14ac:dyDescent="0.2">
      <c r="A12" s="97">
        <v>6</v>
      </c>
      <c r="B12" s="105" t="s">
        <v>161</v>
      </c>
      <c r="C12" s="106">
        <v>201</v>
      </c>
      <c r="D12" s="149"/>
      <c r="E12" s="149"/>
      <c r="F12" s="149"/>
      <c r="G12" s="149"/>
      <c r="H12" s="149"/>
      <c r="I12" s="149">
        <v>83839.55</v>
      </c>
      <c r="J12" s="149"/>
      <c r="K12" s="149"/>
      <c r="L12" s="149">
        <v>27120</v>
      </c>
      <c r="M12" s="150"/>
      <c r="N12" s="150"/>
      <c r="O12" s="150"/>
      <c r="P12" s="150"/>
      <c r="Q12" s="150"/>
      <c r="R12" s="150"/>
      <c r="S12" s="149">
        <v>1117</v>
      </c>
      <c r="T12" s="101">
        <f t="shared" si="0"/>
        <v>112076.55</v>
      </c>
      <c r="U12" s="89"/>
      <c r="V12" s="89"/>
      <c r="W12" s="89"/>
      <c r="X12" s="89"/>
    </row>
    <row r="13" spans="1:28" x14ac:dyDescent="0.2">
      <c r="A13" s="97">
        <v>7</v>
      </c>
      <c r="B13" s="105" t="s">
        <v>162</v>
      </c>
      <c r="C13" s="106">
        <v>201</v>
      </c>
      <c r="D13" s="149"/>
      <c r="E13" s="149"/>
      <c r="F13" s="149"/>
      <c r="G13" s="149"/>
      <c r="H13" s="149">
        <v>257298.6</v>
      </c>
      <c r="I13" s="149">
        <v>190078.67</v>
      </c>
      <c r="J13" s="149"/>
      <c r="K13" s="149"/>
      <c r="L13" s="149"/>
      <c r="M13" s="150"/>
      <c r="N13" s="150"/>
      <c r="O13" s="150"/>
      <c r="P13" s="150"/>
      <c r="Q13" s="150"/>
      <c r="R13" s="150"/>
      <c r="S13" s="149">
        <v>12033</v>
      </c>
      <c r="T13" s="101">
        <f t="shared" si="0"/>
        <v>459410.27</v>
      </c>
      <c r="U13" s="89"/>
      <c r="V13" s="89"/>
    </row>
    <row r="14" spans="1:28" x14ac:dyDescent="0.2">
      <c r="A14" s="97">
        <v>8</v>
      </c>
      <c r="B14" s="105" t="s">
        <v>151</v>
      </c>
      <c r="C14" s="106">
        <v>201</v>
      </c>
      <c r="D14" s="149"/>
      <c r="E14" s="149">
        <v>6490</v>
      </c>
      <c r="F14" s="149"/>
      <c r="G14" s="149"/>
      <c r="H14" s="149">
        <v>1807714.92</v>
      </c>
      <c r="I14" s="149">
        <v>2253203.81</v>
      </c>
      <c r="J14" s="149"/>
      <c r="K14" s="149"/>
      <c r="L14" s="149"/>
      <c r="M14" s="150"/>
      <c r="N14" s="150"/>
      <c r="O14" s="150"/>
      <c r="P14" s="150"/>
      <c r="Q14" s="150"/>
      <c r="R14" s="150"/>
      <c r="S14" s="149">
        <v>5506.7</v>
      </c>
      <c r="T14" s="101">
        <f t="shared" si="0"/>
        <v>4072915.43</v>
      </c>
      <c r="U14" s="89"/>
      <c r="V14" s="89"/>
    </row>
    <row r="15" spans="1:28" x14ac:dyDescent="0.2">
      <c r="A15" s="97">
        <v>9</v>
      </c>
      <c r="B15" s="105" t="s">
        <v>152</v>
      </c>
      <c r="C15" s="106">
        <v>201</v>
      </c>
      <c r="D15" s="149"/>
      <c r="E15" s="149"/>
      <c r="F15" s="149"/>
      <c r="G15" s="149"/>
      <c r="H15" s="149">
        <v>1911310.56</v>
      </c>
      <c r="I15" s="149"/>
      <c r="J15" s="149"/>
      <c r="K15" s="149"/>
      <c r="L15" s="149"/>
      <c r="M15" s="150"/>
      <c r="N15" s="150"/>
      <c r="O15" s="150"/>
      <c r="P15" s="150"/>
      <c r="Q15" s="150"/>
      <c r="R15" s="150"/>
      <c r="S15" s="149"/>
      <c r="T15" s="101">
        <f t="shared" si="0"/>
        <v>1911310.56</v>
      </c>
      <c r="U15" s="89"/>
      <c r="V15" s="89"/>
      <c r="W15" s="89"/>
      <c r="X15" s="89"/>
    </row>
    <row r="16" spans="1:28" x14ac:dyDescent="0.2">
      <c r="A16" s="97">
        <v>10</v>
      </c>
      <c r="B16" s="105" t="s">
        <v>153</v>
      </c>
      <c r="C16" s="106">
        <v>201</v>
      </c>
      <c r="D16" s="149"/>
      <c r="E16" s="149"/>
      <c r="F16" s="149"/>
      <c r="G16" s="149"/>
      <c r="H16" s="149">
        <v>4002452</v>
      </c>
      <c r="I16" s="149"/>
      <c r="J16" s="149"/>
      <c r="K16" s="149"/>
      <c r="L16" s="149"/>
      <c r="M16" s="150"/>
      <c r="N16" s="150"/>
      <c r="O16" s="150"/>
      <c r="P16" s="150"/>
      <c r="Q16" s="150"/>
      <c r="R16" s="150"/>
      <c r="S16" s="149"/>
      <c r="T16" s="101">
        <f t="shared" si="0"/>
        <v>4002452</v>
      </c>
      <c r="U16" s="89"/>
      <c r="V16" s="89"/>
      <c r="X16" s="89"/>
    </row>
    <row r="17" spans="1:24" x14ac:dyDescent="0.2">
      <c r="A17" s="97">
        <v>11</v>
      </c>
      <c r="B17" s="105" t="s">
        <v>154</v>
      </c>
      <c r="C17" s="106">
        <v>201</v>
      </c>
      <c r="D17" s="149"/>
      <c r="E17" s="149"/>
      <c r="F17" s="149"/>
      <c r="G17" s="149"/>
      <c r="H17" s="149">
        <v>2184794.4</v>
      </c>
      <c r="I17" s="149">
        <v>10903</v>
      </c>
      <c r="J17" s="149"/>
      <c r="K17" s="149"/>
      <c r="L17" s="149"/>
      <c r="M17" s="150"/>
      <c r="N17" s="150"/>
      <c r="O17" s="150"/>
      <c r="P17" s="150"/>
      <c r="Q17" s="150"/>
      <c r="R17" s="150"/>
      <c r="S17" s="149"/>
      <c r="T17" s="101">
        <f t="shared" si="0"/>
        <v>2195697.4</v>
      </c>
      <c r="U17" s="89"/>
      <c r="V17" s="89"/>
      <c r="W17" s="89"/>
      <c r="X17" s="89"/>
    </row>
    <row r="18" spans="1:24" x14ac:dyDescent="0.2">
      <c r="A18" s="97">
        <v>12</v>
      </c>
      <c r="B18" s="105" t="s">
        <v>157</v>
      </c>
      <c r="C18" s="106">
        <v>201</v>
      </c>
      <c r="D18" s="149"/>
      <c r="E18" s="149">
        <v>37703.599999999999</v>
      </c>
      <c r="F18" s="149"/>
      <c r="G18" s="149"/>
      <c r="H18" s="149">
        <v>7077681.1900000004</v>
      </c>
      <c r="I18" s="149">
        <v>2824146.05</v>
      </c>
      <c r="J18" s="149"/>
      <c r="K18" s="149"/>
      <c r="L18" s="149"/>
      <c r="M18" s="150"/>
      <c r="N18" s="150"/>
      <c r="O18" s="150"/>
      <c r="P18" s="150"/>
      <c r="Q18" s="150"/>
      <c r="R18" s="150"/>
      <c r="S18" s="149"/>
      <c r="T18" s="101">
        <f t="shared" si="0"/>
        <v>9939530.8399999999</v>
      </c>
      <c r="U18" s="89"/>
      <c r="V18" s="89"/>
    </row>
    <row r="19" spans="1:24" x14ac:dyDescent="0.2">
      <c r="A19" s="97">
        <v>13</v>
      </c>
      <c r="B19" s="105" t="s">
        <v>155</v>
      </c>
      <c r="C19" s="106">
        <v>201</v>
      </c>
      <c r="D19" s="149">
        <v>87120</v>
      </c>
      <c r="E19" s="149">
        <v>37703.599999999999</v>
      </c>
      <c r="F19" s="149"/>
      <c r="G19" s="149"/>
      <c r="H19" s="149">
        <v>2982625.14</v>
      </c>
      <c r="I19" s="149">
        <v>3179313.78</v>
      </c>
      <c r="J19" s="149"/>
      <c r="K19" s="149"/>
      <c r="L19" s="149"/>
      <c r="M19" s="150"/>
      <c r="N19" s="150"/>
      <c r="O19" s="150"/>
      <c r="P19" s="150"/>
      <c r="Q19" s="150"/>
      <c r="R19" s="150"/>
      <c r="S19" s="149"/>
      <c r="T19" s="101">
        <f t="shared" si="0"/>
        <v>6286762.5199999996</v>
      </c>
      <c r="U19" s="89"/>
      <c r="V19" s="89"/>
    </row>
    <row r="20" spans="1:24" x14ac:dyDescent="0.2">
      <c r="A20" s="97">
        <v>14</v>
      </c>
      <c r="B20" s="105" t="s">
        <v>156</v>
      </c>
      <c r="C20" s="106">
        <v>201</v>
      </c>
      <c r="D20" s="149"/>
      <c r="E20" s="149"/>
      <c r="F20" s="149"/>
      <c r="G20" s="149">
        <v>678178272.86000001</v>
      </c>
      <c r="H20" s="149"/>
      <c r="I20" s="149"/>
      <c r="J20" s="149"/>
      <c r="K20" s="149"/>
      <c r="L20" s="149"/>
      <c r="M20" s="150"/>
      <c r="N20" s="150"/>
      <c r="O20" s="150"/>
      <c r="P20" s="150"/>
      <c r="Q20" s="150"/>
      <c r="R20" s="150"/>
      <c r="S20" s="149"/>
      <c r="T20" s="101">
        <f t="shared" si="0"/>
        <v>678178272.86000001</v>
      </c>
      <c r="U20" s="89"/>
      <c r="V20" s="89"/>
    </row>
    <row r="21" spans="1:24" x14ac:dyDescent="0.2">
      <c r="A21" s="100"/>
      <c r="B21" s="107" t="s">
        <v>182</v>
      </c>
      <c r="C21" s="107">
        <v>201</v>
      </c>
      <c r="D21" s="178">
        <f t="shared" ref="D21:R21" si="1">SUM(D7:D20)</f>
        <v>5528370.9100000001</v>
      </c>
      <c r="E21" s="178">
        <f t="shared" si="1"/>
        <v>1873230.9600000002</v>
      </c>
      <c r="F21" s="178">
        <f t="shared" si="1"/>
        <v>934165</v>
      </c>
      <c r="G21" s="178">
        <f t="shared" si="1"/>
        <v>678178272.86000001</v>
      </c>
      <c r="H21" s="178">
        <f t="shared" si="1"/>
        <v>28929981.650000002</v>
      </c>
      <c r="I21" s="178">
        <f t="shared" si="1"/>
        <v>17232952.280000001</v>
      </c>
      <c r="J21" s="178">
        <f t="shared" si="1"/>
        <v>0</v>
      </c>
      <c r="K21" s="178">
        <f t="shared" si="1"/>
        <v>0</v>
      </c>
      <c r="L21" s="178">
        <f t="shared" si="1"/>
        <v>132672</v>
      </c>
      <c r="M21" s="178">
        <f t="shared" si="1"/>
        <v>0</v>
      </c>
      <c r="N21" s="178">
        <f t="shared" si="1"/>
        <v>0</v>
      </c>
      <c r="O21" s="178">
        <f t="shared" si="1"/>
        <v>0</v>
      </c>
      <c r="P21" s="178">
        <f t="shared" si="1"/>
        <v>0</v>
      </c>
      <c r="Q21" s="178">
        <f t="shared" si="1"/>
        <v>0</v>
      </c>
      <c r="R21" s="178">
        <f t="shared" si="1"/>
        <v>0</v>
      </c>
      <c r="S21" s="178">
        <f>SUM(S7:S20)</f>
        <v>60294.840000000004</v>
      </c>
      <c r="T21" s="102">
        <f>SUM(D21:S21)</f>
        <v>732869940.5</v>
      </c>
      <c r="U21" s="89"/>
      <c r="V21" s="89"/>
    </row>
    <row r="22" spans="1:24" x14ac:dyDescent="0.2">
      <c r="A22" s="97">
        <v>15</v>
      </c>
      <c r="B22" s="105" t="s">
        <v>163</v>
      </c>
      <c r="C22" s="106">
        <v>210</v>
      </c>
      <c r="D22" s="149"/>
      <c r="E22" s="149"/>
      <c r="F22" s="149"/>
      <c r="G22" s="149">
        <v>6348919.6299999999</v>
      </c>
      <c r="H22" s="149">
        <v>89250</v>
      </c>
      <c r="I22" s="149">
        <v>21376.87</v>
      </c>
      <c r="J22" s="149"/>
      <c r="K22" s="149"/>
      <c r="L22" s="149"/>
      <c r="M22" s="150"/>
      <c r="N22" s="150"/>
      <c r="O22" s="150"/>
      <c r="P22" s="150"/>
      <c r="Q22" s="150"/>
      <c r="R22" s="150"/>
      <c r="S22" s="149"/>
      <c r="T22" s="101">
        <f>SUM(D22:S22)</f>
        <v>6459546.5</v>
      </c>
      <c r="U22" s="89"/>
      <c r="V22" s="89"/>
    </row>
    <row r="23" spans="1:24" x14ac:dyDescent="0.2">
      <c r="A23" s="97">
        <v>16</v>
      </c>
      <c r="B23" s="105" t="s">
        <v>164</v>
      </c>
      <c r="C23" s="106">
        <v>209</v>
      </c>
      <c r="D23" s="149"/>
      <c r="E23" s="149">
        <v>74924.17</v>
      </c>
      <c r="F23" s="149"/>
      <c r="G23" s="149">
        <v>410899998.48000002</v>
      </c>
      <c r="H23" s="149">
        <v>18981080.440000001</v>
      </c>
      <c r="I23" s="149">
        <v>6061597.4000000004</v>
      </c>
      <c r="J23" s="149">
        <v>129689.78</v>
      </c>
      <c r="K23" s="149"/>
      <c r="L23" s="149"/>
      <c r="M23" s="150"/>
      <c r="N23" s="150"/>
      <c r="O23" s="150"/>
      <c r="P23" s="150"/>
      <c r="Q23" s="150"/>
      <c r="R23" s="150"/>
      <c r="S23" s="149"/>
      <c r="T23" s="101">
        <f>SUM(D23:S23)</f>
        <v>436147290.26999998</v>
      </c>
      <c r="U23" s="89"/>
      <c r="V23" s="89"/>
    </row>
    <row r="24" spans="1:24" x14ac:dyDescent="0.2">
      <c r="A24" s="97">
        <v>17</v>
      </c>
      <c r="B24" s="105" t="s">
        <v>204</v>
      </c>
      <c r="C24" s="106">
        <v>212</v>
      </c>
      <c r="D24" s="149"/>
      <c r="E24" s="149"/>
      <c r="F24" s="149"/>
      <c r="G24" s="149"/>
      <c r="H24" s="149">
        <v>294287.17</v>
      </c>
      <c r="I24" s="149">
        <v>512778.22</v>
      </c>
      <c r="J24" s="149"/>
      <c r="K24" s="149"/>
      <c r="L24" s="149"/>
      <c r="M24" s="150"/>
      <c r="N24" s="150"/>
      <c r="O24" s="150"/>
      <c r="P24" s="150"/>
      <c r="Q24" s="150"/>
      <c r="R24" s="150"/>
      <c r="S24" s="149">
        <v>10306.4</v>
      </c>
      <c r="T24" s="101">
        <f t="shared" ref="T24" si="2">SUM(D24:S24)</f>
        <v>817371.78999999992</v>
      </c>
      <c r="U24" s="89"/>
      <c r="V24" s="89"/>
      <c r="X24" s="89"/>
    </row>
    <row r="25" spans="1:24" x14ac:dyDescent="0.2">
      <c r="A25" s="97">
        <v>18</v>
      </c>
      <c r="B25" s="105" t="s">
        <v>165</v>
      </c>
      <c r="C25" s="106">
        <v>338</v>
      </c>
      <c r="D25" s="149"/>
      <c r="E25" s="149"/>
      <c r="F25" s="149"/>
      <c r="G25" s="149">
        <v>12289515.17</v>
      </c>
      <c r="H25" s="149">
        <v>2283218</v>
      </c>
      <c r="I25" s="149">
        <v>179660</v>
      </c>
      <c r="J25" s="149"/>
      <c r="K25" s="149"/>
      <c r="L25" s="149"/>
      <c r="M25" s="150"/>
      <c r="N25" s="150"/>
      <c r="O25" s="150"/>
      <c r="P25" s="150"/>
      <c r="Q25" s="150"/>
      <c r="R25" s="150"/>
      <c r="S25" s="149">
        <v>485</v>
      </c>
      <c r="T25" s="101">
        <f t="shared" si="0"/>
        <v>14752878.17</v>
      </c>
      <c r="U25" s="89"/>
      <c r="V25" s="89"/>
      <c r="W25" s="91"/>
    </row>
    <row r="26" spans="1:24" x14ac:dyDescent="0.2">
      <c r="A26" s="97">
        <v>19</v>
      </c>
      <c r="B26" s="105" t="s">
        <v>166</v>
      </c>
      <c r="C26" s="106">
        <v>228</v>
      </c>
      <c r="D26" s="149"/>
      <c r="E26" s="149">
        <v>5999</v>
      </c>
      <c r="F26" s="149"/>
      <c r="G26" s="149"/>
      <c r="H26" s="149"/>
      <c r="I26" s="149">
        <v>237444.9</v>
      </c>
      <c r="J26" s="149"/>
      <c r="K26" s="149"/>
      <c r="L26" s="149"/>
      <c r="M26" s="150"/>
      <c r="N26" s="150"/>
      <c r="O26" s="150"/>
      <c r="P26" s="150"/>
      <c r="Q26" s="150"/>
      <c r="R26" s="150"/>
      <c r="S26" s="149"/>
      <c r="T26" s="101">
        <f t="shared" si="0"/>
        <v>243443.9</v>
      </c>
      <c r="U26" s="89"/>
      <c r="V26" s="89"/>
      <c r="W26" s="89"/>
    </row>
    <row r="27" spans="1:24" x14ac:dyDescent="0.2">
      <c r="A27" s="97">
        <v>20</v>
      </c>
      <c r="B27" s="105" t="s">
        <v>167</v>
      </c>
      <c r="C27" s="106">
        <v>217</v>
      </c>
      <c r="D27" s="149"/>
      <c r="E27" s="149"/>
      <c r="F27" s="149"/>
      <c r="G27" s="149"/>
      <c r="H27" s="149"/>
      <c r="I27" s="149">
        <v>193253.65</v>
      </c>
      <c r="J27" s="149"/>
      <c r="K27" s="149"/>
      <c r="L27" s="149"/>
      <c r="M27" s="150"/>
      <c r="N27" s="150"/>
      <c r="O27" s="150"/>
      <c r="P27" s="150"/>
      <c r="Q27" s="150"/>
      <c r="R27" s="150"/>
      <c r="S27" s="149">
        <v>280</v>
      </c>
      <c r="T27" s="101">
        <f t="shared" si="0"/>
        <v>193533.65</v>
      </c>
      <c r="U27" s="89"/>
      <c r="V27" s="89"/>
    </row>
    <row r="28" spans="1:24" x14ac:dyDescent="0.2">
      <c r="A28" s="97">
        <v>21</v>
      </c>
      <c r="B28" s="105" t="s">
        <v>74</v>
      </c>
      <c r="C28" s="106">
        <v>801</v>
      </c>
      <c r="D28" s="149"/>
      <c r="E28" s="149"/>
      <c r="F28" s="149"/>
      <c r="G28" s="149"/>
      <c r="H28" s="149"/>
      <c r="I28" s="149">
        <v>210496.57</v>
      </c>
      <c r="J28" s="149"/>
      <c r="K28" s="149"/>
      <c r="L28" s="149"/>
      <c r="M28" s="150"/>
      <c r="N28" s="150"/>
      <c r="O28" s="150"/>
      <c r="P28" s="150"/>
      <c r="Q28" s="150"/>
      <c r="R28" s="150"/>
      <c r="S28" s="149">
        <v>1250</v>
      </c>
      <c r="T28" s="101">
        <f t="shared" si="0"/>
        <v>211746.57</v>
      </c>
      <c r="U28" s="89"/>
      <c r="V28" s="89"/>
    </row>
    <row r="29" spans="1:24" x14ac:dyDescent="0.2">
      <c r="A29" s="97">
        <v>22</v>
      </c>
      <c r="B29" s="105" t="s">
        <v>65</v>
      </c>
      <c r="C29" s="106">
        <v>204</v>
      </c>
      <c r="D29" s="149"/>
      <c r="E29" s="149">
        <v>81289.899999999994</v>
      </c>
      <c r="F29" s="149"/>
      <c r="G29" s="149"/>
      <c r="H29" s="149">
        <v>2214372.64</v>
      </c>
      <c r="I29" s="149">
        <v>1319244.04</v>
      </c>
      <c r="J29" s="149"/>
      <c r="K29" s="149"/>
      <c r="L29" s="149"/>
      <c r="M29" s="150"/>
      <c r="N29" s="150"/>
      <c r="O29" s="150"/>
      <c r="P29" s="150"/>
      <c r="Q29" s="150"/>
      <c r="R29" s="150"/>
      <c r="S29" s="149">
        <v>399</v>
      </c>
      <c r="T29" s="101">
        <f t="shared" si="0"/>
        <v>3615305.58</v>
      </c>
      <c r="U29" s="89"/>
      <c r="V29" s="89"/>
    </row>
    <row r="30" spans="1:24" x14ac:dyDescent="0.2">
      <c r="A30" s="97">
        <v>23</v>
      </c>
      <c r="B30" s="105" t="s">
        <v>66</v>
      </c>
      <c r="C30" s="106">
        <v>220</v>
      </c>
      <c r="D30" s="149"/>
      <c r="E30" s="149">
        <v>28472.799999999999</v>
      </c>
      <c r="F30" s="149"/>
      <c r="G30" s="149"/>
      <c r="H30" s="149">
        <v>2348777.4700000002</v>
      </c>
      <c r="I30" s="149">
        <v>889910.29</v>
      </c>
      <c r="J30" s="149"/>
      <c r="K30" s="149"/>
      <c r="L30" s="149"/>
      <c r="M30" s="150"/>
      <c r="N30" s="150"/>
      <c r="O30" s="150"/>
      <c r="P30" s="150"/>
      <c r="Q30" s="150"/>
      <c r="R30" s="150"/>
      <c r="S30" s="149">
        <v>1777</v>
      </c>
      <c r="T30" s="101">
        <f t="shared" si="0"/>
        <v>3268937.56</v>
      </c>
      <c r="U30" s="89"/>
      <c r="V30" s="89"/>
    </row>
    <row r="31" spans="1:24" x14ac:dyDescent="0.2">
      <c r="A31" s="97">
        <v>24</v>
      </c>
      <c r="B31" s="105" t="s">
        <v>168</v>
      </c>
      <c r="C31" s="106">
        <v>205</v>
      </c>
      <c r="D31" s="149"/>
      <c r="E31" s="149">
        <v>6490</v>
      </c>
      <c r="F31" s="149"/>
      <c r="G31" s="149"/>
      <c r="H31" s="149">
        <v>1679937.7</v>
      </c>
      <c r="I31" s="149">
        <v>77616.66</v>
      </c>
      <c r="J31" s="149"/>
      <c r="K31" s="149"/>
      <c r="L31" s="149">
        <v>1318470</v>
      </c>
      <c r="M31" s="150"/>
      <c r="N31" s="150"/>
      <c r="O31" s="150"/>
      <c r="P31" s="150"/>
      <c r="Q31" s="150"/>
      <c r="R31" s="150"/>
      <c r="S31" s="149">
        <v>629.6</v>
      </c>
      <c r="T31" s="101">
        <f t="shared" si="0"/>
        <v>3083143.96</v>
      </c>
      <c r="U31" s="89"/>
      <c r="V31" s="89"/>
      <c r="W31" s="89"/>
    </row>
    <row r="32" spans="1:24" x14ac:dyDescent="0.2">
      <c r="A32" s="97">
        <v>25</v>
      </c>
      <c r="B32" s="105" t="s">
        <v>169</v>
      </c>
      <c r="C32" s="106">
        <v>202</v>
      </c>
      <c r="D32" s="149"/>
      <c r="E32" s="149"/>
      <c r="F32" s="149"/>
      <c r="G32" s="149"/>
      <c r="H32" s="149"/>
      <c r="I32" s="149">
        <v>559130.87</v>
      </c>
      <c r="J32" s="149"/>
      <c r="K32" s="149"/>
      <c r="L32" s="149"/>
      <c r="M32" s="150"/>
      <c r="N32" s="150"/>
      <c r="O32" s="150"/>
      <c r="P32" s="150"/>
      <c r="Q32" s="150"/>
      <c r="R32" s="150"/>
      <c r="S32" s="149">
        <v>875</v>
      </c>
      <c r="T32" s="101">
        <f t="shared" si="0"/>
        <v>560005.87</v>
      </c>
      <c r="U32" s="89"/>
      <c r="V32" s="89"/>
    </row>
    <row r="33" spans="1:25" x14ac:dyDescent="0.2">
      <c r="A33" s="97">
        <v>26</v>
      </c>
      <c r="B33" s="105" t="s">
        <v>170</v>
      </c>
      <c r="C33" s="106">
        <v>203</v>
      </c>
      <c r="D33" s="149"/>
      <c r="E33" s="149"/>
      <c r="F33" s="149"/>
      <c r="G33" s="149"/>
      <c r="H33" s="149">
        <v>167489</v>
      </c>
      <c r="I33" s="149">
        <v>786182.33</v>
      </c>
      <c r="J33" s="149"/>
      <c r="K33" s="149"/>
      <c r="L33" s="149"/>
      <c r="M33" s="150"/>
      <c r="N33" s="150"/>
      <c r="O33" s="150"/>
      <c r="P33" s="150"/>
      <c r="Q33" s="150"/>
      <c r="R33" s="150"/>
      <c r="S33" s="149">
        <v>22800</v>
      </c>
      <c r="T33" s="101">
        <f t="shared" si="0"/>
        <v>976471.33</v>
      </c>
      <c r="U33" s="89"/>
      <c r="V33" s="89"/>
    </row>
    <row r="34" spans="1:25" x14ac:dyDescent="0.2">
      <c r="A34" s="97">
        <v>27</v>
      </c>
      <c r="B34" s="105" t="s">
        <v>171</v>
      </c>
      <c r="C34" s="106">
        <v>211</v>
      </c>
      <c r="D34" s="149"/>
      <c r="E34" s="149">
        <v>21041.9</v>
      </c>
      <c r="F34" s="149"/>
      <c r="G34" s="149"/>
      <c r="H34" s="149">
        <v>32555470.760000002</v>
      </c>
      <c r="I34" s="149">
        <v>1847691.53</v>
      </c>
      <c r="J34" s="149"/>
      <c r="K34" s="149"/>
      <c r="L34" s="149"/>
      <c r="M34" s="150"/>
      <c r="N34" s="150"/>
      <c r="O34" s="150"/>
      <c r="P34" s="150"/>
      <c r="Q34" s="150"/>
      <c r="R34" s="150"/>
      <c r="S34" s="149"/>
      <c r="T34" s="101">
        <f t="shared" si="0"/>
        <v>34424204.189999998</v>
      </c>
      <c r="U34" s="89"/>
      <c r="V34" s="89"/>
    </row>
    <row r="35" spans="1:25" x14ac:dyDescent="0.2">
      <c r="A35" s="97">
        <v>28</v>
      </c>
      <c r="B35" s="105" t="s">
        <v>102</v>
      </c>
      <c r="C35" s="106">
        <v>580</v>
      </c>
      <c r="D35" s="149"/>
      <c r="E35" s="149"/>
      <c r="F35" s="149"/>
      <c r="G35" s="149"/>
      <c r="H35" s="149"/>
      <c r="I35" s="149">
        <v>63702.5</v>
      </c>
      <c r="J35" s="149"/>
      <c r="K35" s="149"/>
      <c r="L35" s="149"/>
      <c r="M35" s="150"/>
      <c r="N35" s="150"/>
      <c r="O35" s="150"/>
      <c r="P35" s="150"/>
      <c r="Q35" s="150"/>
      <c r="R35" s="150"/>
      <c r="S35" s="149"/>
      <c r="T35" s="101">
        <f t="shared" si="0"/>
        <v>63702.5</v>
      </c>
      <c r="U35" s="89"/>
      <c r="V35" s="89"/>
    </row>
    <row r="36" spans="1:25" x14ac:dyDescent="0.2">
      <c r="A36" s="97">
        <v>29</v>
      </c>
      <c r="B36" s="105" t="s">
        <v>64</v>
      </c>
      <c r="C36" s="106">
        <v>339</v>
      </c>
      <c r="D36" s="149"/>
      <c r="E36" s="149">
        <v>110031.78</v>
      </c>
      <c r="F36" s="149"/>
      <c r="G36" s="149">
        <v>63604658.32</v>
      </c>
      <c r="H36" s="149">
        <v>2421536.14</v>
      </c>
      <c r="I36" s="149">
        <v>5853550.3300000001</v>
      </c>
      <c r="J36" s="149"/>
      <c r="K36" s="149"/>
      <c r="L36" s="149"/>
      <c r="M36" s="150"/>
      <c r="N36" s="150"/>
      <c r="O36" s="150"/>
      <c r="P36" s="150"/>
      <c r="Q36" s="150"/>
      <c r="R36" s="150"/>
      <c r="S36" s="149">
        <v>63278.85</v>
      </c>
      <c r="T36" s="101">
        <f t="shared" si="0"/>
        <v>72053055.420000002</v>
      </c>
      <c r="U36" s="89"/>
      <c r="V36" s="89"/>
      <c r="W36" s="89"/>
    </row>
    <row r="37" spans="1:25" x14ac:dyDescent="0.2">
      <c r="A37" s="97">
        <v>30</v>
      </c>
      <c r="B37" s="105" t="s">
        <v>172</v>
      </c>
      <c r="C37" s="106">
        <v>206</v>
      </c>
      <c r="D37" s="149"/>
      <c r="E37" s="149"/>
      <c r="F37" s="149"/>
      <c r="G37" s="149">
        <v>221580</v>
      </c>
      <c r="H37" s="149"/>
      <c r="I37" s="149"/>
      <c r="J37" s="149"/>
      <c r="K37" s="149"/>
      <c r="L37" s="149"/>
      <c r="M37" s="150"/>
      <c r="N37" s="150"/>
      <c r="O37" s="150"/>
      <c r="P37" s="150"/>
      <c r="Q37" s="150"/>
      <c r="R37" s="150"/>
      <c r="S37" s="149"/>
      <c r="T37" s="101">
        <f t="shared" si="0"/>
        <v>221580</v>
      </c>
      <c r="U37" s="89"/>
      <c r="V37" s="89"/>
      <c r="W37" s="89"/>
    </row>
    <row r="38" spans="1:25" x14ac:dyDescent="0.2">
      <c r="A38" s="97">
        <v>31</v>
      </c>
      <c r="B38" s="105" t="s">
        <v>33</v>
      </c>
      <c r="C38" s="106">
        <v>229</v>
      </c>
      <c r="D38" s="149"/>
      <c r="E38" s="149"/>
      <c r="F38" s="149"/>
      <c r="G38" s="149"/>
      <c r="H38" s="149"/>
      <c r="I38" s="149">
        <v>68474.98</v>
      </c>
      <c r="J38" s="149"/>
      <c r="K38" s="149"/>
      <c r="L38" s="151"/>
      <c r="M38" s="152"/>
      <c r="N38" s="152"/>
      <c r="O38" s="152"/>
      <c r="P38" s="152"/>
      <c r="Q38" s="152"/>
      <c r="R38" s="152"/>
      <c r="S38" s="149"/>
      <c r="T38" s="101">
        <f t="shared" ref="T38:T39" si="3">SUM(D38:S38)</f>
        <v>68474.98</v>
      </c>
      <c r="U38" s="89"/>
      <c r="V38" s="89"/>
    </row>
    <row r="39" spans="1:25" x14ac:dyDescent="0.2">
      <c r="A39" s="97">
        <v>32</v>
      </c>
      <c r="B39" s="105" t="s">
        <v>202</v>
      </c>
      <c r="C39" s="106"/>
      <c r="D39" s="149"/>
      <c r="E39" s="149"/>
      <c r="F39" s="149"/>
      <c r="G39" s="149"/>
      <c r="H39" s="149"/>
      <c r="I39" s="149"/>
      <c r="J39" s="149"/>
      <c r="K39" s="152">
        <v>103467876.69</v>
      </c>
      <c r="L39" s="151"/>
      <c r="M39" s="152">
        <v>31298895.260000002</v>
      </c>
      <c r="N39" s="152">
        <v>26568965.899999999</v>
      </c>
      <c r="O39" s="152">
        <v>3136000</v>
      </c>
      <c r="P39" s="152">
        <v>152776.57999999999</v>
      </c>
      <c r="Q39" s="152">
        <v>83210</v>
      </c>
      <c r="R39" s="152">
        <v>327515.11</v>
      </c>
      <c r="S39" s="149"/>
      <c r="T39" s="101">
        <f t="shared" si="3"/>
        <v>165035239.54000002</v>
      </c>
      <c r="U39" s="89"/>
      <c r="V39" s="89"/>
    </row>
    <row r="40" spans="1:25" x14ac:dyDescent="0.2">
      <c r="A40" s="97"/>
      <c r="B40" s="98" t="s">
        <v>131</v>
      </c>
      <c r="C40" s="99"/>
      <c r="D40" s="101">
        <f t="shared" ref="D40:S40" si="4">SUM(D7:D39)-D21</f>
        <v>5528370.9100000001</v>
      </c>
      <c r="E40" s="101">
        <f t="shared" si="4"/>
        <v>2201480.5099999998</v>
      </c>
      <c r="F40" s="101">
        <f t="shared" si="4"/>
        <v>934165</v>
      </c>
      <c r="G40" s="101">
        <f t="shared" si="4"/>
        <v>1171542944.46</v>
      </c>
      <c r="H40" s="101">
        <f t="shared" si="4"/>
        <v>91965400.970000014</v>
      </c>
      <c r="I40" s="101">
        <f t="shared" si="4"/>
        <v>36115063.419999979</v>
      </c>
      <c r="J40" s="101">
        <f t="shared" si="4"/>
        <v>129689.78</v>
      </c>
      <c r="K40" s="101">
        <f t="shared" si="4"/>
        <v>103467876.69</v>
      </c>
      <c r="L40" s="101">
        <f t="shared" si="4"/>
        <v>1451142</v>
      </c>
      <c r="M40" s="101">
        <f>M39</f>
        <v>31298895.260000002</v>
      </c>
      <c r="N40" s="101">
        <f t="shared" si="4"/>
        <v>26568965.899999999</v>
      </c>
      <c r="O40" s="101">
        <f t="shared" si="4"/>
        <v>3136000</v>
      </c>
      <c r="P40" s="101">
        <f t="shared" si="4"/>
        <v>152776.57999999999</v>
      </c>
      <c r="Q40" s="101">
        <f>SUM(Q7:Q39)-Q21</f>
        <v>83210</v>
      </c>
      <c r="R40" s="101">
        <f t="shared" si="4"/>
        <v>327515.11</v>
      </c>
      <c r="S40" s="101">
        <f t="shared" si="4"/>
        <v>162375.69000000003</v>
      </c>
      <c r="T40" s="101">
        <f>SUM(D40:S40)</f>
        <v>1475065872.2800002</v>
      </c>
      <c r="V40" s="89"/>
      <c r="Y40" s="89"/>
    </row>
    <row r="42" spans="1:25" x14ac:dyDescent="0.2">
      <c r="F42" s="89"/>
      <c r="R42" s="89"/>
      <c r="S42" s="89"/>
      <c r="T42" s="89"/>
    </row>
    <row r="43" spans="1:25" x14ac:dyDescent="0.2">
      <c r="T43" s="89"/>
      <c r="V43" s="89"/>
    </row>
  </sheetData>
  <mergeCells count="6">
    <mergeCell ref="T4:T6"/>
    <mergeCell ref="A1:B1"/>
    <mergeCell ref="A4:A6"/>
    <mergeCell ref="B4:B6"/>
    <mergeCell ref="C4:C6"/>
    <mergeCell ref="D4:S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284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91"/>
  <sheetViews>
    <sheetView zoomScaleNormal="100" zoomScaleSheetLayoutView="100" workbookViewId="0">
      <pane ySplit="4" topLeftCell="A20" activePane="bottomLeft" state="frozen"/>
      <selection pane="bottomLeft" activeCell="B54" sqref="B54"/>
    </sheetView>
  </sheetViews>
  <sheetFormatPr defaultColWidth="9.140625" defaultRowHeight="12.75" x14ac:dyDescent="0.2"/>
  <cols>
    <col min="1" max="1" width="12.7109375" style="1" customWidth="1"/>
    <col min="2" max="2" width="52.85546875" style="1" customWidth="1"/>
    <col min="3" max="3" width="19.7109375" style="16" customWidth="1"/>
    <col min="4" max="16384" width="9.140625" style="1"/>
  </cols>
  <sheetData>
    <row r="1" spans="1:3" ht="13.7" customHeight="1" x14ac:dyDescent="0.25">
      <c r="A1" s="11" t="s">
        <v>54</v>
      </c>
      <c r="C1" s="13"/>
    </row>
    <row r="2" spans="1:3" s="14" customFormat="1" ht="17.100000000000001" customHeight="1" x14ac:dyDescent="0.25">
      <c r="A2" s="179" t="s">
        <v>214</v>
      </c>
      <c r="B2" s="179"/>
      <c r="C2" s="179"/>
    </row>
    <row r="3" spans="1:3" s="14" customFormat="1" ht="15" customHeight="1" thickBot="1" x14ac:dyDescent="0.3">
      <c r="A3" s="12"/>
    </row>
    <row r="4" spans="1:3" ht="13.15" customHeight="1" x14ac:dyDescent="0.25">
      <c r="A4" s="19" t="s">
        <v>55</v>
      </c>
      <c r="B4" s="20" t="s">
        <v>56</v>
      </c>
      <c r="C4" s="21" t="s">
        <v>77</v>
      </c>
    </row>
    <row r="5" spans="1:3" ht="13.15" customHeight="1" x14ac:dyDescent="0.2">
      <c r="A5" s="126" t="s">
        <v>89</v>
      </c>
      <c r="B5" s="22" t="s">
        <v>205</v>
      </c>
      <c r="C5" s="81">
        <v>14000</v>
      </c>
    </row>
    <row r="6" spans="1:3" ht="13.15" customHeight="1" x14ac:dyDescent="0.2">
      <c r="A6" s="82">
        <v>508</v>
      </c>
      <c r="B6" s="22" t="s">
        <v>206</v>
      </c>
      <c r="C6" s="81">
        <v>72600</v>
      </c>
    </row>
    <row r="7" spans="1:3" ht="13.15" customHeight="1" x14ac:dyDescent="0.2">
      <c r="A7" s="82">
        <v>526</v>
      </c>
      <c r="B7" s="108" t="s">
        <v>225</v>
      </c>
      <c r="C7" s="81">
        <v>2165900</v>
      </c>
    </row>
    <row r="8" spans="1:3" ht="13.15" customHeight="1" x14ac:dyDescent="0.2">
      <c r="A8" s="82">
        <v>576</v>
      </c>
      <c r="B8" s="22" t="s">
        <v>98</v>
      </c>
      <c r="C8" s="81">
        <v>70000</v>
      </c>
    </row>
    <row r="9" spans="1:3" ht="13.15" customHeight="1" x14ac:dyDescent="0.2">
      <c r="A9" s="82">
        <v>577</v>
      </c>
      <c r="B9" s="22" t="s">
        <v>99</v>
      </c>
      <c r="C9" s="81">
        <v>83667</v>
      </c>
    </row>
    <row r="10" spans="1:3" ht="13.15" customHeight="1" x14ac:dyDescent="0.2">
      <c r="A10" s="82">
        <v>578</v>
      </c>
      <c r="B10" s="22" t="s">
        <v>100</v>
      </c>
      <c r="C10" s="81">
        <v>165532</v>
      </c>
    </row>
    <row r="11" spans="1:3" ht="13.15" customHeight="1" x14ac:dyDescent="0.2">
      <c r="A11" s="82">
        <v>589</v>
      </c>
      <c r="B11" s="22" t="s">
        <v>101</v>
      </c>
      <c r="C11" s="81">
        <v>72600</v>
      </c>
    </row>
    <row r="12" spans="1:3" ht="13.15" customHeight="1" x14ac:dyDescent="0.2">
      <c r="A12" s="82">
        <v>591</v>
      </c>
      <c r="B12" s="22" t="s">
        <v>105</v>
      </c>
      <c r="C12" s="81">
        <v>437279.6</v>
      </c>
    </row>
    <row r="13" spans="1:3" ht="13.15" customHeight="1" x14ac:dyDescent="0.2">
      <c r="A13" s="82">
        <v>597</v>
      </c>
      <c r="B13" s="108" t="s">
        <v>192</v>
      </c>
      <c r="C13" s="81">
        <v>979630</v>
      </c>
    </row>
    <row r="14" spans="1:3" ht="13.15" customHeight="1" x14ac:dyDescent="0.2">
      <c r="A14" s="82">
        <v>609</v>
      </c>
      <c r="B14" s="22" t="s">
        <v>183</v>
      </c>
      <c r="C14" s="81">
        <v>644694.05000000005</v>
      </c>
    </row>
    <row r="15" spans="1:3" ht="13.15" customHeight="1" x14ac:dyDescent="0.2">
      <c r="A15" s="82">
        <v>613</v>
      </c>
      <c r="B15" s="22" t="s">
        <v>226</v>
      </c>
      <c r="C15" s="81">
        <v>298910.53999999998</v>
      </c>
    </row>
    <row r="16" spans="1:3" ht="13.15" customHeight="1" x14ac:dyDescent="0.2">
      <c r="A16" s="82">
        <v>628</v>
      </c>
      <c r="B16" s="22" t="s">
        <v>132</v>
      </c>
      <c r="C16" s="81">
        <v>9922</v>
      </c>
    </row>
    <row r="17" spans="1:3" ht="13.15" customHeight="1" x14ac:dyDescent="0.2">
      <c r="A17" s="82">
        <v>632</v>
      </c>
      <c r="B17" s="108" t="s">
        <v>207</v>
      </c>
      <c r="C17" s="81">
        <v>170128.5</v>
      </c>
    </row>
    <row r="18" spans="1:3" ht="13.15" customHeight="1" x14ac:dyDescent="0.2">
      <c r="A18" s="82">
        <v>634</v>
      </c>
      <c r="B18" s="108" t="s">
        <v>193</v>
      </c>
      <c r="C18" s="81">
        <v>227456</v>
      </c>
    </row>
    <row r="19" spans="1:3" ht="13.15" customHeight="1" x14ac:dyDescent="0.2">
      <c r="A19" s="82">
        <v>635</v>
      </c>
      <c r="B19" s="108" t="s">
        <v>194</v>
      </c>
      <c r="C19" s="81">
        <v>5818098.3399999999</v>
      </c>
    </row>
    <row r="20" spans="1:3" ht="13.15" customHeight="1" x14ac:dyDescent="0.2">
      <c r="A20" s="82">
        <v>637</v>
      </c>
      <c r="B20" s="108" t="s">
        <v>227</v>
      </c>
      <c r="C20" s="81">
        <v>3606740.1</v>
      </c>
    </row>
    <row r="21" spans="1:3" ht="13.15" customHeight="1" x14ac:dyDescent="0.2">
      <c r="A21" s="82">
        <v>639</v>
      </c>
      <c r="B21" s="108" t="s">
        <v>195</v>
      </c>
      <c r="C21" s="81">
        <v>11507</v>
      </c>
    </row>
    <row r="22" spans="1:3" ht="13.15" customHeight="1" x14ac:dyDescent="0.2">
      <c r="A22" s="82">
        <v>645</v>
      </c>
      <c r="B22" s="22" t="s">
        <v>133</v>
      </c>
      <c r="C22" s="81">
        <v>21780</v>
      </c>
    </row>
    <row r="23" spans="1:3" ht="13.15" customHeight="1" x14ac:dyDescent="0.2">
      <c r="A23" s="82">
        <v>646</v>
      </c>
      <c r="B23" s="108" t="s">
        <v>228</v>
      </c>
      <c r="C23" s="81">
        <v>18137.900000000001</v>
      </c>
    </row>
    <row r="24" spans="1:3" ht="13.15" customHeight="1" x14ac:dyDescent="0.2">
      <c r="A24" s="82">
        <v>654</v>
      </c>
      <c r="B24" s="108" t="s">
        <v>208</v>
      </c>
      <c r="C24" s="81">
        <v>86825</v>
      </c>
    </row>
    <row r="25" spans="1:3" ht="13.15" customHeight="1" x14ac:dyDescent="0.2">
      <c r="A25" s="82">
        <v>655</v>
      </c>
      <c r="B25" s="108" t="s">
        <v>229</v>
      </c>
      <c r="C25" s="81">
        <v>260150</v>
      </c>
    </row>
    <row r="26" spans="1:3" ht="13.15" customHeight="1" x14ac:dyDescent="0.2">
      <c r="A26" s="82">
        <v>656</v>
      </c>
      <c r="B26" s="108" t="s">
        <v>209</v>
      </c>
      <c r="C26" s="81">
        <v>106893</v>
      </c>
    </row>
    <row r="27" spans="1:3" ht="13.15" customHeight="1" x14ac:dyDescent="0.2">
      <c r="A27" s="82">
        <v>666</v>
      </c>
      <c r="B27" s="108" t="s">
        <v>230</v>
      </c>
      <c r="C27" s="81">
        <v>1468991.86</v>
      </c>
    </row>
    <row r="28" spans="1:3" ht="13.15" customHeight="1" x14ac:dyDescent="0.2">
      <c r="A28" s="82">
        <v>669</v>
      </c>
      <c r="B28" s="22" t="s">
        <v>136</v>
      </c>
      <c r="C28" s="83">
        <v>272315.64</v>
      </c>
    </row>
    <row r="29" spans="1:3" ht="13.15" customHeight="1" x14ac:dyDescent="0.2">
      <c r="A29" s="82">
        <v>678</v>
      </c>
      <c r="B29" s="108" t="s">
        <v>231</v>
      </c>
      <c r="C29" s="83">
        <v>90000</v>
      </c>
    </row>
    <row r="30" spans="1:3" ht="13.15" customHeight="1" x14ac:dyDescent="0.2">
      <c r="A30" s="82">
        <v>683</v>
      </c>
      <c r="B30" s="108" t="s">
        <v>232</v>
      </c>
      <c r="C30" s="83">
        <v>7459.25</v>
      </c>
    </row>
    <row r="31" spans="1:3" ht="13.15" customHeight="1" x14ac:dyDescent="0.2">
      <c r="A31" s="82">
        <v>684</v>
      </c>
      <c r="B31" s="108" t="s">
        <v>233</v>
      </c>
      <c r="C31" s="83">
        <v>72600</v>
      </c>
    </row>
    <row r="32" spans="1:3" ht="13.15" customHeight="1" x14ac:dyDescent="0.2">
      <c r="A32" s="82">
        <v>685</v>
      </c>
      <c r="B32" s="22" t="s">
        <v>210</v>
      </c>
      <c r="C32" s="83">
        <v>89031.8</v>
      </c>
    </row>
    <row r="33" spans="1:3" ht="13.15" customHeight="1" x14ac:dyDescent="0.2">
      <c r="A33" s="82">
        <v>696</v>
      </c>
      <c r="B33" s="108" t="s">
        <v>134</v>
      </c>
      <c r="C33" s="83">
        <v>21000</v>
      </c>
    </row>
    <row r="34" spans="1:3" ht="13.15" customHeight="1" x14ac:dyDescent="0.2">
      <c r="A34" s="82">
        <v>701</v>
      </c>
      <c r="B34" s="108" t="s">
        <v>196</v>
      </c>
      <c r="C34" s="83">
        <v>3707042.3</v>
      </c>
    </row>
    <row r="35" spans="1:3" ht="13.15" customHeight="1" x14ac:dyDescent="0.2">
      <c r="A35" s="82">
        <v>703</v>
      </c>
      <c r="B35" s="108" t="s">
        <v>234</v>
      </c>
      <c r="C35" s="83">
        <v>329000</v>
      </c>
    </row>
    <row r="36" spans="1:3" ht="13.15" customHeight="1" x14ac:dyDescent="0.2">
      <c r="A36" s="82">
        <v>706</v>
      </c>
      <c r="B36" s="22" t="s">
        <v>211</v>
      </c>
      <c r="C36" s="83">
        <v>714451.09</v>
      </c>
    </row>
    <row r="37" spans="1:3" ht="13.15" customHeight="1" x14ac:dyDescent="0.2">
      <c r="A37" s="82">
        <v>709</v>
      </c>
      <c r="B37" s="108" t="s">
        <v>235</v>
      </c>
      <c r="C37" s="83">
        <v>15000</v>
      </c>
    </row>
    <row r="38" spans="1:3" ht="13.15" customHeight="1" x14ac:dyDescent="0.2">
      <c r="A38" s="82">
        <v>804</v>
      </c>
      <c r="B38" s="108" t="s">
        <v>236</v>
      </c>
      <c r="C38" s="83">
        <v>172850</v>
      </c>
    </row>
    <row r="39" spans="1:3" ht="13.15" customHeight="1" x14ac:dyDescent="0.2">
      <c r="A39" s="82">
        <v>817</v>
      </c>
      <c r="B39" s="108" t="s">
        <v>237</v>
      </c>
      <c r="C39" s="83">
        <v>1466080</v>
      </c>
    </row>
    <row r="40" spans="1:3" ht="13.15" customHeight="1" x14ac:dyDescent="0.2">
      <c r="A40" s="82">
        <v>818</v>
      </c>
      <c r="B40" s="22" t="s">
        <v>94</v>
      </c>
      <c r="C40" s="83">
        <v>258780.5</v>
      </c>
    </row>
    <row r="41" spans="1:3" ht="13.15" customHeight="1" x14ac:dyDescent="0.2">
      <c r="A41" s="82">
        <v>836</v>
      </c>
      <c r="B41" s="22" t="s">
        <v>78</v>
      </c>
      <c r="C41" s="83">
        <v>64372</v>
      </c>
    </row>
    <row r="42" spans="1:3" ht="13.15" customHeight="1" x14ac:dyDescent="0.2">
      <c r="A42" s="82">
        <v>841</v>
      </c>
      <c r="B42" s="108" t="s">
        <v>197</v>
      </c>
      <c r="C42" s="83">
        <v>72924</v>
      </c>
    </row>
    <row r="43" spans="1:3" ht="13.15" customHeight="1" x14ac:dyDescent="0.2">
      <c r="A43" s="82">
        <v>843</v>
      </c>
      <c r="B43" s="108" t="s">
        <v>198</v>
      </c>
      <c r="C43" s="83">
        <v>148675</v>
      </c>
    </row>
    <row r="44" spans="1:3" ht="13.15" customHeight="1" x14ac:dyDescent="0.2">
      <c r="A44" s="82">
        <v>844</v>
      </c>
      <c r="B44" s="108" t="s">
        <v>199</v>
      </c>
      <c r="C44" s="83">
        <v>36000</v>
      </c>
    </row>
    <row r="45" spans="1:3" ht="13.15" customHeight="1" x14ac:dyDescent="0.2">
      <c r="A45" s="82">
        <v>845</v>
      </c>
      <c r="B45" s="108" t="s">
        <v>200</v>
      </c>
      <c r="C45" s="83">
        <v>42000</v>
      </c>
    </row>
    <row r="46" spans="1:3" ht="13.15" customHeight="1" x14ac:dyDescent="0.2">
      <c r="A46" s="82">
        <v>851</v>
      </c>
      <c r="B46" s="108" t="s">
        <v>238</v>
      </c>
      <c r="C46" s="83">
        <v>110848.1</v>
      </c>
    </row>
    <row r="47" spans="1:3" ht="13.15" customHeight="1" x14ac:dyDescent="0.2">
      <c r="A47" s="82">
        <v>857</v>
      </c>
      <c r="B47" s="108" t="s">
        <v>239</v>
      </c>
      <c r="C47" s="83">
        <v>145000</v>
      </c>
    </row>
    <row r="48" spans="1:3" ht="13.15" customHeight="1" x14ac:dyDescent="0.2">
      <c r="A48" s="82">
        <v>8182</v>
      </c>
      <c r="B48" s="23" t="s">
        <v>103</v>
      </c>
      <c r="C48" s="83">
        <v>51425</v>
      </c>
    </row>
    <row r="49" spans="1:3" ht="13.15" customHeight="1" x14ac:dyDescent="0.2">
      <c r="A49" s="82">
        <v>10577</v>
      </c>
      <c r="B49" s="23" t="s">
        <v>185</v>
      </c>
      <c r="C49" s="83">
        <v>280913</v>
      </c>
    </row>
    <row r="50" spans="1:3" ht="13.15" customHeight="1" x14ac:dyDescent="0.2">
      <c r="A50" s="82">
        <v>10578</v>
      </c>
      <c r="B50" s="23" t="s">
        <v>135</v>
      </c>
      <c r="C50" s="83">
        <v>172428</v>
      </c>
    </row>
    <row r="51" spans="1:3" ht="13.15" customHeight="1" x14ac:dyDescent="0.2">
      <c r="A51" s="82">
        <v>10610</v>
      </c>
      <c r="B51" s="125" t="s">
        <v>240</v>
      </c>
      <c r="C51" s="83">
        <v>144422.21</v>
      </c>
    </row>
    <row r="52" spans="1:3" ht="13.15" customHeight="1" x14ac:dyDescent="0.2">
      <c r="A52" s="82">
        <v>10684</v>
      </c>
      <c r="B52" s="125" t="s">
        <v>241</v>
      </c>
      <c r="C52" s="83">
        <v>5614421.7800000003</v>
      </c>
    </row>
    <row r="53" spans="1:3" ht="13.15" customHeight="1" x14ac:dyDescent="0.2">
      <c r="A53" s="82">
        <v>10685</v>
      </c>
      <c r="B53" s="125" t="s">
        <v>242</v>
      </c>
      <c r="C53" s="83">
        <v>58830.2</v>
      </c>
    </row>
    <row r="54" spans="1:3" ht="13.15" customHeight="1" x14ac:dyDescent="0.2">
      <c r="A54" s="82">
        <v>10818</v>
      </c>
      <c r="B54" s="23" t="s">
        <v>137</v>
      </c>
      <c r="C54" s="83">
        <v>329582.5</v>
      </c>
    </row>
    <row r="55" spans="1:3" s="11" customFormat="1" ht="13.7" customHeight="1" thickBot="1" x14ac:dyDescent="0.25">
      <c r="A55" s="84"/>
      <c r="B55" s="85" t="s">
        <v>57</v>
      </c>
      <c r="C55" s="86">
        <f>SUM(C5:C54)</f>
        <v>31298895.260000005</v>
      </c>
    </row>
    <row r="56" spans="1:3" x14ac:dyDescent="0.2">
      <c r="C56" s="15"/>
    </row>
    <row r="57" spans="1:3" x14ac:dyDescent="0.2">
      <c r="C57" s="15"/>
    </row>
    <row r="58" spans="1:3" x14ac:dyDescent="0.2">
      <c r="C58" s="15"/>
    </row>
    <row r="59" spans="1:3" x14ac:dyDescent="0.2">
      <c r="C59" s="15"/>
    </row>
    <row r="60" spans="1:3" x14ac:dyDescent="0.2">
      <c r="C60" s="15"/>
    </row>
    <row r="61" spans="1:3" x14ac:dyDescent="0.2">
      <c r="C61" s="15"/>
    </row>
    <row r="62" spans="1:3" x14ac:dyDescent="0.2">
      <c r="C62" s="15"/>
    </row>
    <row r="63" spans="1:3" x14ac:dyDescent="0.2">
      <c r="C63" s="15"/>
    </row>
    <row r="64" spans="1:3" x14ac:dyDescent="0.2">
      <c r="C64" s="15"/>
    </row>
    <row r="65" spans="3:3" x14ac:dyDescent="0.2">
      <c r="C65" s="15"/>
    </row>
    <row r="66" spans="3:3" x14ac:dyDescent="0.2">
      <c r="C66" s="15"/>
    </row>
    <row r="67" spans="3:3" x14ac:dyDescent="0.2">
      <c r="C67" s="15"/>
    </row>
    <row r="68" spans="3:3" x14ac:dyDescent="0.2">
      <c r="C68" s="15"/>
    </row>
    <row r="69" spans="3:3" x14ac:dyDescent="0.2">
      <c r="C69" s="15"/>
    </row>
    <row r="70" spans="3:3" x14ac:dyDescent="0.2">
      <c r="C70" s="15"/>
    </row>
    <row r="71" spans="3:3" x14ac:dyDescent="0.2">
      <c r="C71" s="15"/>
    </row>
    <row r="72" spans="3:3" x14ac:dyDescent="0.2">
      <c r="C72" s="15"/>
    </row>
    <row r="73" spans="3:3" x14ac:dyDescent="0.2">
      <c r="C73" s="15"/>
    </row>
    <row r="74" spans="3:3" x14ac:dyDescent="0.2">
      <c r="C74" s="15"/>
    </row>
    <row r="75" spans="3:3" x14ac:dyDescent="0.2">
      <c r="C75" s="15"/>
    </row>
    <row r="76" spans="3:3" x14ac:dyDescent="0.2">
      <c r="C76" s="15"/>
    </row>
    <row r="77" spans="3:3" x14ac:dyDescent="0.2">
      <c r="C77" s="15"/>
    </row>
    <row r="78" spans="3:3" x14ac:dyDescent="0.2">
      <c r="C78" s="15"/>
    </row>
    <row r="79" spans="3:3" x14ac:dyDescent="0.2">
      <c r="C79" s="15"/>
    </row>
    <row r="80" spans="3:3" x14ac:dyDescent="0.2">
      <c r="C80" s="15"/>
    </row>
    <row r="81" spans="3:3" x14ac:dyDescent="0.2">
      <c r="C81" s="15"/>
    </row>
    <row r="82" spans="3:3" x14ac:dyDescent="0.2">
      <c r="C82" s="15"/>
    </row>
    <row r="83" spans="3:3" x14ac:dyDescent="0.2">
      <c r="C83" s="15"/>
    </row>
    <row r="84" spans="3:3" x14ac:dyDescent="0.2">
      <c r="C84" s="15"/>
    </row>
    <row r="85" spans="3:3" x14ac:dyDescent="0.2">
      <c r="C85" s="15"/>
    </row>
    <row r="86" spans="3:3" x14ac:dyDescent="0.2">
      <c r="C86" s="15"/>
    </row>
    <row r="87" spans="3:3" x14ac:dyDescent="0.2">
      <c r="C87" s="15"/>
    </row>
    <row r="88" spans="3:3" x14ac:dyDescent="0.2">
      <c r="C88" s="15"/>
    </row>
    <row r="89" spans="3:3" x14ac:dyDescent="0.2">
      <c r="C89" s="15"/>
    </row>
    <row r="90" spans="3:3" x14ac:dyDescent="0.2">
      <c r="C90" s="15"/>
    </row>
    <row r="91" spans="3:3" x14ac:dyDescent="0.2">
      <c r="C91" s="15"/>
    </row>
    <row r="92" spans="3:3" x14ac:dyDescent="0.2">
      <c r="C92" s="15"/>
    </row>
    <row r="93" spans="3:3" x14ac:dyDescent="0.2">
      <c r="C93" s="15"/>
    </row>
    <row r="94" spans="3:3" x14ac:dyDescent="0.2">
      <c r="C94" s="15"/>
    </row>
    <row r="95" spans="3:3" x14ac:dyDescent="0.2">
      <c r="C95" s="15"/>
    </row>
    <row r="96" spans="3:3" x14ac:dyDescent="0.2">
      <c r="C96" s="15"/>
    </row>
    <row r="97" spans="3:3" x14ac:dyDescent="0.2">
      <c r="C97" s="15"/>
    </row>
    <row r="98" spans="3:3" x14ac:dyDescent="0.2">
      <c r="C98" s="15"/>
    </row>
    <row r="99" spans="3:3" x14ac:dyDescent="0.2">
      <c r="C99" s="15"/>
    </row>
    <row r="100" spans="3:3" x14ac:dyDescent="0.2">
      <c r="C100" s="15"/>
    </row>
    <row r="101" spans="3:3" x14ac:dyDescent="0.2">
      <c r="C101" s="15"/>
    </row>
    <row r="102" spans="3:3" x14ac:dyDescent="0.2">
      <c r="C102" s="15"/>
    </row>
    <row r="103" spans="3:3" x14ac:dyDescent="0.2">
      <c r="C103" s="15"/>
    </row>
    <row r="104" spans="3:3" x14ac:dyDescent="0.2">
      <c r="C104" s="15"/>
    </row>
    <row r="105" spans="3:3" x14ac:dyDescent="0.2">
      <c r="C105" s="15"/>
    </row>
    <row r="106" spans="3:3" x14ac:dyDescent="0.2">
      <c r="C106" s="15"/>
    </row>
    <row r="107" spans="3:3" x14ac:dyDescent="0.2">
      <c r="C107" s="15"/>
    </row>
    <row r="108" spans="3:3" x14ac:dyDescent="0.2">
      <c r="C108" s="15"/>
    </row>
    <row r="109" spans="3:3" x14ac:dyDescent="0.2">
      <c r="C109" s="15"/>
    </row>
    <row r="110" spans="3:3" x14ac:dyDescent="0.2">
      <c r="C110" s="15"/>
    </row>
    <row r="111" spans="3:3" x14ac:dyDescent="0.2">
      <c r="C111" s="15"/>
    </row>
    <row r="112" spans="3:3" x14ac:dyDescent="0.2">
      <c r="C112" s="15"/>
    </row>
    <row r="113" spans="3:3" x14ac:dyDescent="0.2">
      <c r="C113" s="15"/>
    </row>
    <row r="114" spans="3:3" x14ac:dyDescent="0.2">
      <c r="C114" s="15"/>
    </row>
    <row r="115" spans="3:3" x14ac:dyDescent="0.2">
      <c r="C115" s="15"/>
    </row>
    <row r="116" spans="3:3" x14ac:dyDescent="0.2">
      <c r="C116" s="15"/>
    </row>
    <row r="117" spans="3:3" x14ac:dyDescent="0.2">
      <c r="C117" s="15"/>
    </row>
    <row r="118" spans="3:3" x14ac:dyDescent="0.2">
      <c r="C118" s="15"/>
    </row>
    <row r="119" spans="3:3" x14ac:dyDescent="0.2">
      <c r="C119" s="15"/>
    </row>
    <row r="120" spans="3:3" x14ac:dyDescent="0.2">
      <c r="C120" s="15"/>
    </row>
    <row r="121" spans="3:3" x14ac:dyDescent="0.2">
      <c r="C121" s="15"/>
    </row>
    <row r="122" spans="3:3" x14ac:dyDescent="0.2">
      <c r="C122" s="15"/>
    </row>
    <row r="123" spans="3:3" x14ac:dyDescent="0.2">
      <c r="C123" s="15"/>
    </row>
    <row r="124" spans="3:3" x14ac:dyDescent="0.2">
      <c r="C124" s="15"/>
    </row>
    <row r="125" spans="3:3" x14ac:dyDescent="0.2">
      <c r="C125" s="15"/>
    </row>
    <row r="126" spans="3:3" x14ac:dyDescent="0.2">
      <c r="C126" s="15"/>
    </row>
    <row r="127" spans="3:3" x14ac:dyDescent="0.2">
      <c r="C127" s="15"/>
    </row>
    <row r="128" spans="3:3" x14ac:dyDescent="0.2">
      <c r="C128" s="15"/>
    </row>
    <row r="129" spans="3:3" x14ac:dyDescent="0.2">
      <c r="C129" s="15"/>
    </row>
    <row r="130" spans="3:3" x14ac:dyDescent="0.2">
      <c r="C130" s="15"/>
    </row>
    <row r="131" spans="3:3" x14ac:dyDescent="0.2">
      <c r="C131" s="15"/>
    </row>
    <row r="132" spans="3:3" x14ac:dyDescent="0.2">
      <c r="C132" s="15"/>
    </row>
    <row r="133" spans="3:3" x14ac:dyDescent="0.2">
      <c r="C133" s="15"/>
    </row>
    <row r="134" spans="3:3" x14ac:dyDescent="0.2">
      <c r="C134" s="15"/>
    </row>
    <row r="135" spans="3:3" x14ac:dyDescent="0.2">
      <c r="C135" s="15"/>
    </row>
    <row r="136" spans="3:3" x14ac:dyDescent="0.2">
      <c r="C136" s="15"/>
    </row>
    <row r="137" spans="3:3" x14ac:dyDescent="0.2">
      <c r="C137" s="15"/>
    </row>
    <row r="138" spans="3:3" x14ac:dyDescent="0.2">
      <c r="C138" s="15"/>
    </row>
    <row r="139" spans="3:3" x14ac:dyDescent="0.2">
      <c r="C139" s="15"/>
    </row>
    <row r="140" spans="3:3" x14ac:dyDescent="0.2">
      <c r="C140" s="15"/>
    </row>
    <row r="141" spans="3:3" x14ac:dyDescent="0.2">
      <c r="C141" s="15"/>
    </row>
    <row r="142" spans="3:3" x14ac:dyDescent="0.2">
      <c r="C142" s="15"/>
    </row>
    <row r="143" spans="3:3" x14ac:dyDescent="0.2">
      <c r="C143" s="15"/>
    </row>
    <row r="144" spans="3:3" x14ac:dyDescent="0.2">
      <c r="C144" s="15"/>
    </row>
    <row r="145" spans="3:3" x14ac:dyDescent="0.2">
      <c r="C145" s="15"/>
    </row>
    <row r="146" spans="3:3" x14ac:dyDescent="0.2">
      <c r="C146" s="15"/>
    </row>
    <row r="147" spans="3:3" x14ac:dyDescent="0.2">
      <c r="C147" s="15"/>
    </row>
    <row r="148" spans="3:3" x14ac:dyDescent="0.2">
      <c r="C148" s="15"/>
    </row>
    <row r="149" spans="3:3" x14ac:dyDescent="0.2">
      <c r="C149" s="15"/>
    </row>
    <row r="150" spans="3:3" x14ac:dyDescent="0.2">
      <c r="C150" s="15"/>
    </row>
    <row r="151" spans="3:3" x14ac:dyDescent="0.2">
      <c r="C151" s="15"/>
    </row>
    <row r="152" spans="3:3" x14ac:dyDescent="0.2">
      <c r="C152" s="15"/>
    </row>
    <row r="153" spans="3:3" x14ac:dyDescent="0.2">
      <c r="C153" s="15"/>
    </row>
    <row r="154" spans="3:3" x14ac:dyDescent="0.2">
      <c r="C154" s="15"/>
    </row>
    <row r="155" spans="3:3" x14ac:dyDescent="0.2">
      <c r="C155" s="15"/>
    </row>
    <row r="156" spans="3:3" x14ac:dyDescent="0.2">
      <c r="C156" s="15"/>
    </row>
    <row r="157" spans="3:3" x14ac:dyDescent="0.2">
      <c r="C157" s="15"/>
    </row>
    <row r="158" spans="3:3" x14ac:dyDescent="0.2">
      <c r="C158" s="15"/>
    </row>
    <row r="159" spans="3:3" x14ac:dyDescent="0.2">
      <c r="C159" s="15"/>
    </row>
    <row r="160" spans="3:3" x14ac:dyDescent="0.2">
      <c r="C160" s="15"/>
    </row>
    <row r="161" spans="3:3" x14ac:dyDescent="0.2">
      <c r="C161" s="15"/>
    </row>
    <row r="162" spans="3:3" x14ac:dyDescent="0.2">
      <c r="C162" s="15"/>
    </row>
    <row r="163" spans="3:3" x14ac:dyDescent="0.2">
      <c r="C163" s="15"/>
    </row>
    <row r="164" spans="3:3" x14ac:dyDescent="0.2">
      <c r="C164" s="15"/>
    </row>
    <row r="165" spans="3:3" x14ac:dyDescent="0.2">
      <c r="C165" s="15"/>
    </row>
    <row r="166" spans="3:3" x14ac:dyDescent="0.2">
      <c r="C166" s="15"/>
    </row>
    <row r="167" spans="3:3" x14ac:dyDescent="0.2">
      <c r="C167" s="15"/>
    </row>
    <row r="168" spans="3:3" x14ac:dyDescent="0.2">
      <c r="C168" s="15"/>
    </row>
    <row r="169" spans="3:3" x14ac:dyDescent="0.2">
      <c r="C169" s="15"/>
    </row>
    <row r="170" spans="3:3" x14ac:dyDescent="0.2">
      <c r="C170" s="15"/>
    </row>
    <row r="171" spans="3:3" x14ac:dyDescent="0.2">
      <c r="C171" s="15"/>
    </row>
    <row r="172" spans="3:3" x14ac:dyDescent="0.2">
      <c r="C172" s="15"/>
    </row>
    <row r="173" spans="3:3" x14ac:dyDescent="0.2">
      <c r="C173" s="15"/>
    </row>
    <row r="174" spans="3:3" x14ac:dyDescent="0.2">
      <c r="C174" s="15"/>
    </row>
    <row r="175" spans="3:3" x14ac:dyDescent="0.2">
      <c r="C175" s="15"/>
    </row>
    <row r="176" spans="3:3" x14ac:dyDescent="0.2">
      <c r="C176" s="15"/>
    </row>
    <row r="177" spans="3:3" x14ac:dyDescent="0.2">
      <c r="C177" s="15"/>
    </row>
    <row r="178" spans="3:3" x14ac:dyDescent="0.2">
      <c r="C178" s="15"/>
    </row>
    <row r="179" spans="3:3" x14ac:dyDescent="0.2">
      <c r="C179" s="15"/>
    </row>
    <row r="180" spans="3:3" x14ac:dyDescent="0.2">
      <c r="C180" s="15"/>
    </row>
    <row r="181" spans="3:3" x14ac:dyDescent="0.2">
      <c r="C181" s="15"/>
    </row>
    <row r="182" spans="3:3" x14ac:dyDescent="0.2">
      <c r="C182" s="15"/>
    </row>
    <row r="183" spans="3:3" x14ac:dyDescent="0.2">
      <c r="C183" s="15"/>
    </row>
    <row r="184" spans="3:3" x14ac:dyDescent="0.2">
      <c r="C184" s="15"/>
    </row>
    <row r="185" spans="3:3" x14ac:dyDescent="0.2">
      <c r="C185" s="15"/>
    </row>
    <row r="186" spans="3:3" x14ac:dyDescent="0.2">
      <c r="C186" s="15"/>
    </row>
    <row r="187" spans="3:3" x14ac:dyDescent="0.2">
      <c r="C187" s="15"/>
    </row>
    <row r="188" spans="3:3" x14ac:dyDescent="0.2">
      <c r="C188" s="15"/>
    </row>
    <row r="189" spans="3:3" x14ac:dyDescent="0.2">
      <c r="C189" s="15"/>
    </row>
    <row r="190" spans="3:3" x14ac:dyDescent="0.2">
      <c r="C190" s="15"/>
    </row>
    <row r="191" spans="3:3" x14ac:dyDescent="0.2">
      <c r="C191" s="15"/>
    </row>
    <row r="192" spans="3:3" x14ac:dyDescent="0.2">
      <c r="C192" s="15"/>
    </row>
    <row r="193" spans="3:3" x14ac:dyDescent="0.2">
      <c r="C193" s="15"/>
    </row>
    <row r="194" spans="3:3" x14ac:dyDescent="0.2">
      <c r="C194" s="15"/>
    </row>
    <row r="195" spans="3:3" x14ac:dyDescent="0.2">
      <c r="C195" s="15"/>
    </row>
    <row r="196" spans="3:3" x14ac:dyDescent="0.2">
      <c r="C196" s="15"/>
    </row>
    <row r="197" spans="3:3" x14ac:dyDescent="0.2">
      <c r="C197" s="15"/>
    </row>
    <row r="198" spans="3:3" x14ac:dyDescent="0.2">
      <c r="C198" s="15"/>
    </row>
    <row r="199" spans="3:3" x14ac:dyDescent="0.2">
      <c r="C199" s="15"/>
    </row>
    <row r="200" spans="3:3" x14ac:dyDescent="0.2">
      <c r="C200" s="15"/>
    </row>
    <row r="201" spans="3:3" x14ac:dyDescent="0.2">
      <c r="C201" s="15"/>
    </row>
    <row r="202" spans="3:3" x14ac:dyDescent="0.2">
      <c r="C202" s="15"/>
    </row>
    <row r="203" spans="3:3" x14ac:dyDescent="0.2">
      <c r="C203" s="15"/>
    </row>
    <row r="204" spans="3:3" x14ac:dyDescent="0.2">
      <c r="C204" s="15"/>
    </row>
    <row r="205" spans="3:3" x14ac:dyDescent="0.2">
      <c r="C205" s="15"/>
    </row>
    <row r="206" spans="3:3" x14ac:dyDescent="0.2">
      <c r="C206" s="15"/>
    </row>
    <row r="207" spans="3:3" x14ac:dyDescent="0.2">
      <c r="C207" s="15"/>
    </row>
    <row r="208" spans="3:3" x14ac:dyDescent="0.2">
      <c r="C208" s="15"/>
    </row>
    <row r="209" spans="3:3" x14ac:dyDescent="0.2">
      <c r="C209" s="15"/>
    </row>
    <row r="210" spans="3:3" x14ac:dyDescent="0.2">
      <c r="C210" s="15"/>
    </row>
    <row r="211" spans="3:3" x14ac:dyDescent="0.2">
      <c r="C211" s="15"/>
    </row>
    <row r="212" spans="3:3" x14ac:dyDescent="0.2">
      <c r="C212" s="15"/>
    </row>
    <row r="213" spans="3:3" x14ac:dyDescent="0.2">
      <c r="C213" s="15"/>
    </row>
    <row r="214" spans="3:3" x14ac:dyDescent="0.2">
      <c r="C214" s="15"/>
    </row>
    <row r="215" spans="3:3" x14ac:dyDescent="0.2">
      <c r="C215" s="15"/>
    </row>
    <row r="216" spans="3:3" x14ac:dyDescent="0.2">
      <c r="C216" s="15"/>
    </row>
    <row r="217" spans="3:3" x14ac:dyDescent="0.2">
      <c r="C217" s="15"/>
    </row>
    <row r="218" spans="3:3" x14ac:dyDescent="0.2">
      <c r="C218" s="15"/>
    </row>
    <row r="219" spans="3:3" x14ac:dyDescent="0.2">
      <c r="C219" s="15"/>
    </row>
    <row r="220" spans="3:3" x14ac:dyDescent="0.2">
      <c r="C220" s="15"/>
    </row>
    <row r="221" spans="3:3" x14ac:dyDescent="0.2">
      <c r="C221" s="15"/>
    </row>
    <row r="222" spans="3:3" x14ac:dyDescent="0.2">
      <c r="C222" s="15"/>
    </row>
    <row r="223" spans="3:3" x14ac:dyDescent="0.2">
      <c r="C223" s="15"/>
    </row>
    <row r="224" spans="3:3" x14ac:dyDescent="0.2">
      <c r="C224" s="15"/>
    </row>
    <row r="225" spans="3:3" x14ac:dyDescent="0.2">
      <c r="C225" s="15"/>
    </row>
    <row r="226" spans="3:3" x14ac:dyDescent="0.2">
      <c r="C226" s="15"/>
    </row>
    <row r="227" spans="3:3" x14ac:dyDescent="0.2">
      <c r="C227" s="15"/>
    </row>
    <row r="228" spans="3:3" x14ac:dyDescent="0.2">
      <c r="C228" s="15"/>
    </row>
    <row r="229" spans="3:3" x14ac:dyDescent="0.2">
      <c r="C229" s="15"/>
    </row>
    <row r="230" spans="3:3" x14ac:dyDescent="0.2">
      <c r="C230" s="15"/>
    </row>
    <row r="231" spans="3:3" x14ac:dyDescent="0.2">
      <c r="C231" s="15"/>
    </row>
    <row r="232" spans="3:3" x14ac:dyDescent="0.2">
      <c r="C232" s="15"/>
    </row>
    <row r="233" spans="3:3" x14ac:dyDescent="0.2">
      <c r="C233" s="15"/>
    </row>
    <row r="234" spans="3:3" x14ac:dyDescent="0.2">
      <c r="C234" s="15"/>
    </row>
    <row r="235" spans="3:3" x14ac:dyDescent="0.2">
      <c r="C235" s="15"/>
    </row>
    <row r="236" spans="3:3" x14ac:dyDescent="0.2">
      <c r="C236" s="15"/>
    </row>
    <row r="237" spans="3:3" x14ac:dyDescent="0.2">
      <c r="C237" s="15"/>
    </row>
    <row r="238" spans="3:3" x14ac:dyDescent="0.2">
      <c r="C238" s="15"/>
    </row>
    <row r="239" spans="3:3" x14ac:dyDescent="0.2">
      <c r="C239" s="15"/>
    </row>
    <row r="240" spans="3:3" x14ac:dyDescent="0.2">
      <c r="C240" s="15"/>
    </row>
    <row r="241" spans="3:3" x14ac:dyDescent="0.2">
      <c r="C241" s="15"/>
    </row>
    <row r="242" spans="3:3" x14ac:dyDescent="0.2">
      <c r="C242" s="15"/>
    </row>
    <row r="243" spans="3:3" x14ac:dyDescent="0.2">
      <c r="C243" s="15"/>
    </row>
    <row r="244" spans="3:3" x14ac:dyDescent="0.2">
      <c r="C244" s="15"/>
    </row>
    <row r="245" spans="3:3" x14ac:dyDescent="0.2">
      <c r="C245" s="15"/>
    </row>
    <row r="246" spans="3:3" x14ac:dyDescent="0.2">
      <c r="C246" s="15"/>
    </row>
    <row r="247" spans="3:3" x14ac:dyDescent="0.2">
      <c r="C247" s="15"/>
    </row>
    <row r="248" spans="3:3" x14ac:dyDescent="0.2">
      <c r="C248" s="15"/>
    </row>
    <row r="249" spans="3:3" x14ac:dyDescent="0.2">
      <c r="C249" s="15"/>
    </row>
    <row r="250" spans="3:3" x14ac:dyDescent="0.2">
      <c r="C250" s="15"/>
    </row>
    <row r="251" spans="3:3" x14ac:dyDescent="0.2">
      <c r="C251" s="15"/>
    </row>
    <row r="252" spans="3:3" x14ac:dyDescent="0.2">
      <c r="C252" s="15"/>
    </row>
    <row r="253" spans="3:3" x14ac:dyDescent="0.2">
      <c r="C253" s="15"/>
    </row>
    <row r="254" spans="3:3" x14ac:dyDescent="0.2">
      <c r="C254" s="15"/>
    </row>
    <row r="255" spans="3:3" x14ac:dyDescent="0.2">
      <c r="C255" s="15"/>
    </row>
    <row r="256" spans="3:3" x14ac:dyDescent="0.2">
      <c r="C256" s="15"/>
    </row>
    <row r="257" spans="3:3" x14ac:dyDescent="0.2">
      <c r="C257" s="15"/>
    </row>
    <row r="258" spans="3:3" x14ac:dyDescent="0.2">
      <c r="C258" s="15"/>
    </row>
    <row r="259" spans="3:3" x14ac:dyDescent="0.2">
      <c r="C259" s="15"/>
    </row>
    <row r="260" spans="3:3" x14ac:dyDescent="0.2">
      <c r="C260" s="15"/>
    </row>
    <row r="261" spans="3:3" x14ac:dyDescent="0.2">
      <c r="C261" s="15"/>
    </row>
    <row r="262" spans="3:3" x14ac:dyDescent="0.2">
      <c r="C262" s="15"/>
    </row>
    <row r="263" spans="3:3" x14ac:dyDescent="0.2">
      <c r="C263" s="15"/>
    </row>
    <row r="264" spans="3:3" x14ac:dyDescent="0.2">
      <c r="C264" s="15"/>
    </row>
    <row r="265" spans="3:3" x14ac:dyDescent="0.2">
      <c r="C265" s="15"/>
    </row>
    <row r="266" spans="3:3" x14ac:dyDescent="0.2">
      <c r="C266" s="15"/>
    </row>
    <row r="267" spans="3:3" x14ac:dyDescent="0.2">
      <c r="C267" s="15"/>
    </row>
    <row r="268" spans="3:3" x14ac:dyDescent="0.2">
      <c r="C268" s="15"/>
    </row>
    <row r="269" spans="3:3" x14ac:dyDescent="0.2">
      <c r="C269" s="15"/>
    </row>
    <row r="270" spans="3:3" x14ac:dyDescent="0.2">
      <c r="C270" s="15"/>
    </row>
    <row r="271" spans="3:3" x14ac:dyDescent="0.2">
      <c r="C271" s="15"/>
    </row>
    <row r="272" spans="3:3" x14ac:dyDescent="0.2">
      <c r="C272" s="15"/>
    </row>
    <row r="273" spans="3:3" x14ac:dyDescent="0.2">
      <c r="C273" s="15"/>
    </row>
    <row r="274" spans="3:3" x14ac:dyDescent="0.2">
      <c r="C274" s="15"/>
    </row>
    <row r="275" spans="3:3" x14ac:dyDescent="0.2">
      <c r="C275" s="15"/>
    </row>
    <row r="276" spans="3:3" x14ac:dyDescent="0.2">
      <c r="C276" s="15"/>
    </row>
    <row r="277" spans="3:3" x14ac:dyDescent="0.2">
      <c r="C277" s="15"/>
    </row>
    <row r="278" spans="3:3" x14ac:dyDescent="0.2">
      <c r="C278" s="15"/>
    </row>
    <row r="279" spans="3:3" x14ac:dyDescent="0.2">
      <c r="C279" s="15"/>
    </row>
    <row r="280" spans="3:3" x14ac:dyDescent="0.2">
      <c r="C280" s="15"/>
    </row>
    <row r="281" spans="3:3" x14ac:dyDescent="0.2">
      <c r="C281" s="15"/>
    </row>
    <row r="282" spans="3:3" x14ac:dyDescent="0.2">
      <c r="C282" s="15"/>
    </row>
    <row r="283" spans="3:3" x14ac:dyDescent="0.2">
      <c r="C283" s="15"/>
    </row>
    <row r="284" spans="3:3" x14ac:dyDescent="0.2">
      <c r="C284" s="15"/>
    </row>
    <row r="285" spans="3:3" x14ac:dyDescent="0.2">
      <c r="C285" s="15"/>
    </row>
    <row r="286" spans="3:3" x14ac:dyDescent="0.2">
      <c r="C286" s="15"/>
    </row>
    <row r="287" spans="3:3" x14ac:dyDescent="0.2">
      <c r="C287" s="15"/>
    </row>
    <row r="288" spans="3:3" x14ac:dyDescent="0.2">
      <c r="C288" s="15"/>
    </row>
    <row r="289" spans="3:3" x14ac:dyDescent="0.2">
      <c r="C289" s="15"/>
    </row>
    <row r="290" spans="3:3" x14ac:dyDescent="0.2">
      <c r="C290" s="15"/>
    </row>
    <row r="291" spans="3:3" x14ac:dyDescent="0.2">
      <c r="C291" s="15"/>
    </row>
    <row r="292" spans="3:3" x14ac:dyDescent="0.2">
      <c r="C292" s="15"/>
    </row>
    <row r="293" spans="3:3" x14ac:dyDescent="0.2">
      <c r="C293" s="15"/>
    </row>
    <row r="294" spans="3:3" x14ac:dyDescent="0.2">
      <c r="C294" s="15"/>
    </row>
    <row r="295" spans="3:3" x14ac:dyDescent="0.2">
      <c r="C295" s="15"/>
    </row>
    <row r="296" spans="3:3" x14ac:dyDescent="0.2">
      <c r="C296" s="15"/>
    </row>
    <row r="297" spans="3:3" x14ac:dyDescent="0.2">
      <c r="C297" s="15"/>
    </row>
    <row r="298" spans="3:3" x14ac:dyDescent="0.2">
      <c r="C298" s="15"/>
    </row>
    <row r="299" spans="3:3" x14ac:dyDescent="0.2">
      <c r="C299" s="15"/>
    </row>
    <row r="300" spans="3:3" x14ac:dyDescent="0.2">
      <c r="C300" s="15"/>
    </row>
    <row r="301" spans="3:3" x14ac:dyDescent="0.2">
      <c r="C301" s="15"/>
    </row>
    <row r="302" spans="3:3" x14ac:dyDescent="0.2">
      <c r="C302" s="15"/>
    </row>
    <row r="303" spans="3:3" x14ac:dyDescent="0.2">
      <c r="C303" s="15"/>
    </row>
    <row r="304" spans="3:3" x14ac:dyDescent="0.2">
      <c r="C304" s="15"/>
    </row>
    <row r="305" spans="3:3" x14ac:dyDescent="0.2">
      <c r="C305" s="15"/>
    </row>
    <row r="306" spans="3:3" x14ac:dyDescent="0.2">
      <c r="C306" s="15"/>
    </row>
    <row r="307" spans="3:3" x14ac:dyDescent="0.2">
      <c r="C307" s="15"/>
    </row>
    <row r="308" spans="3:3" x14ac:dyDescent="0.2">
      <c r="C308" s="15"/>
    </row>
    <row r="309" spans="3:3" x14ac:dyDescent="0.2">
      <c r="C309" s="15"/>
    </row>
    <row r="310" spans="3:3" x14ac:dyDescent="0.2">
      <c r="C310" s="15"/>
    </row>
    <row r="311" spans="3:3" x14ac:dyDescent="0.2">
      <c r="C311" s="15"/>
    </row>
    <row r="312" spans="3:3" x14ac:dyDescent="0.2">
      <c r="C312" s="15"/>
    </row>
    <row r="313" spans="3:3" x14ac:dyDescent="0.2">
      <c r="C313" s="15"/>
    </row>
    <row r="314" spans="3:3" x14ac:dyDescent="0.2">
      <c r="C314" s="15"/>
    </row>
    <row r="315" spans="3:3" x14ac:dyDescent="0.2">
      <c r="C315" s="15"/>
    </row>
    <row r="316" spans="3:3" x14ac:dyDescent="0.2">
      <c r="C316" s="15"/>
    </row>
    <row r="317" spans="3:3" x14ac:dyDescent="0.2">
      <c r="C317" s="15"/>
    </row>
    <row r="318" spans="3:3" x14ac:dyDescent="0.2">
      <c r="C318" s="15"/>
    </row>
    <row r="319" spans="3:3" x14ac:dyDescent="0.2">
      <c r="C319" s="15"/>
    </row>
    <row r="320" spans="3:3" x14ac:dyDescent="0.2">
      <c r="C320" s="15"/>
    </row>
    <row r="321" spans="3:3" x14ac:dyDescent="0.2">
      <c r="C321" s="15"/>
    </row>
    <row r="322" spans="3:3" x14ac:dyDescent="0.2">
      <c r="C322" s="15"/>
    </row>
    <row r="323" spans="3:3" x14ac:dyDescent="0.2">
      <c r="C323" s="15"/>
    </row>
    <row r="324" spans="3:3" x14ac:dyDescent="0.2">
      <c r="C324" s="15"/>
    </row>
    <row r="325" spans="3:3" x14ac:dyDescent="0.2">
      <c r="C325" s="15"/>
    </row>
    <row r="326" spans="3:3" x14ac:dyDescent="0.2">
      <c r="C326" s="15"/>
    </row>
    <row r="327" spans="3:3" x14ac:dyDescent="0.2">
      <c r="C327" s="15"/>
    </row>
    <row r="328" spans="3:3" x14ac:dyDescent="0.2">
      <c r="C328" s="15"/>
    </row>
    <row r="329" spans="3:3" x14ac:dyDescent="0.2">
      <c r="C329" s="15"/>
    </row>
    <row r="330" spans="3:3" x14ac:dyDescent="0.2">
      <c r="C330" s="15"/>
    </row>
    <row r="331" spans="3:3" x14ac:dyDescent="0.2">
      <c r="C331" s="15"/>
    </row>
    <row r="332" spans="3:3" x14ac:dyDescent="0.2">
      <c r="C332" s="15"/>
    </row>
    <row r="333" spans="3:3" x14ac:dyDescent="0.2">
      <c r="C333" s="15"/>
    </row>
    <row r="334" spans="3:3" x14ac:dyDescent="0.2">
      <c r="C334" s="15"/>
    </row>
    <row r="335" spans="3:3" x14ac:dyDescent="0.2">
      <c r="C335" s="15"/>
    </row>
    <row r="336" spans="3:3" x14ac:dyDescent="0.2">
      <c r="C336" s="15"/>
    </row>
    <row r="337" spans="3:3" x14ac:dyDescent="0.2">
      <c r="C337" s="15"/>
    </row>
    <row r="338" spans="3:3" x14ac:dyDescent="0.2">
      <c r="C338" s="15"/>
    </row>
    <row r="339" spans="3:3" x14ac:dyDescent="0.2">
      <c r="C339" s="15"/>
    </row>
    <row r="340" spans="3:3" x14ac:dyDescent="0.2">
      <c r="C340" s="15"/>
    </row>
    <row r="341" spans="3:3" x14ac:dyDescent="0.2">
      <c r="C341" s="15"/>
    </row>
    <row r="342" spans="3:3" x14ac:dyDescent="0.2">
      <c r="C342" s="15"/>
    </row>
    <row r="343" spans="3:3" x14ac:dyDescent="0.2">
      <c r="C343" s="15"/>
    </row>
    <row r="344" spans="3:3" x14ac:dyDescent="0.2">
      <c r="C344" s="15"/>
    </row>
    <row r="345" spans="3:3" x14ac:dyDescent="0.2">
      <c r="C345" s="15"/>
    </row>
    <row r="346" spans="3:3" x14ac:dyDescent="0.2">
      <c r="C346" s="15"/>
    </row>
    <row r="347" spans="3:3" x14ac:dyDescent="0.2">
      <c r="C347" s="15"/>
    </row>
    <row r="348" spans="3:3" x14ac:dyDescent="0.2">
      <c r="C348" s="15"/>
    </row>
    <row r="349" spans="3:3" x14ac:dyDescent="0.2">
      <c r="C349" s="15"/>
    </row>
    <row r="350" spans="3:3" x14ac:dyDescent="0.2">
      <c r="C350" s="15"/>
    </row>
    <row r="351" spans="3:3" x14ac:dyDescent="0.2">
      <c r="C351" s="15"/>
    </row>
    <row r="352" spans="3:3" x14ac:dyDescent="0.2">
      <c r="C352" s="15"/>
    </row>
    <row r="353" spans="3:3" x14ac:dyDescent="0.2">
      <c r="C353" s="15"/>
    </row>
    <row r="354" spans="3:3" x14ac:dyDescent="0.2">
      <c r="C354" s="15"/>
    </row>
    <row r="355" spans="3:3" x14ac:dyDescent="0.2">
      <c r="C355" s="15"/>
    </row>
    <row r="356" spans="3:3" x14ac:dyDescent="0.2">
      <c r="C356" s="15"/>
    </row>
    <row r="357" spans="3:3" x14ac:dyDescent="0.2">
      <c r="C357" s="15"/>
    </row>
    <row r="358" spans="3:3" x14ac:dyDescent="0.2">
      <c r="C358" s="15"/>
    </row>
    <row r="359" spans="3:3" x14ac:dyDescent="0.2">
      <c r="C359" s="15"/>
    </row>
    <row r="360" spans="3:3" x14ac:dyDescent="0.2">
      <c r="C360" s="15"/>
    </row>
    <row r="361" spans="3:3" x14ac:dyDescent="0.2">
      <c r="C361" s="15"/>
    </row>
    <row r="362" spans="3:3" x14ac:dyDescent="0.2">
      <c r="C362" s="15"/>
    </row>
    <row r="363" spans="3:3" x14ac:dyDescent="0.2">
      <c r="C363" s="15"/>
    </row>
    <row r="364" spans="3:3" x14ac:dyDescent="0.2">
      <c r="C364" s="15"/>
    </row>
    <row r="365" spans="3:3" x14ac:dyDescent="0.2">
      <c r="C365" s="15"/>
    </row>
    <row r="366" spans="3:3" x14ac:dyDescent="0.2">
      <c r="C366" s="15"/>
    </row>
    <row r="367" spans="3:3" x14ac:dyDescent="0.2">
      <c r="C367" s="15"/>
    </row>
    <row r="368" spans="3:3" x14ac:dyDescent="0.2">
      <c r="C368" s="15"/>
    </row>
    <row r="369" spans="3:3" x14ac:dyDescent="0.2">
      <c r="C369" s="15"/>
    </row>
    <row r="370" spans="3:3" x14ac:dyDescent="0.2">
      <c r="C370" s="15"/>
    </row>
    <row r="371" spans="3:3" x14ac:dyDescent="0.2">
      <c r="C371" s="15"/>
    </row>
    <row r="372" spans="3:3" x14ac:dyDescent="0.2">
      <c r="C372" s="15"/>
    </row>
    <row r="373" spans="3:3" x14ac:dyDescent="0.2">
      <c r="C373" s="15"/>
    </row>
    <row r="374" spans="3:3" x14ac:dyDescent="0.2">
      <c r="C374" s="15"/>
    </row>
    <row r="375" spans="3:3" x14ac:dyDescent="0.2">
      <c r="C375" s="15"/>
    </row>
    <row r="376" spans="3:3" x14ac:dyDescent="0.2">
      <c r="C376" s="15"/>
    </row>
    <row r="377" spans="3:3" x14ac:dyDescent="0.2">
      <c r="C377" s="15"/>
    </row>
    <row r="378" spans="3:3" x14ac:dyDescent="0.2">
      <c r="C378" s="15"/>
    </row>
    <row r="379" spans="3:3" x14ac:dyDescent="0.2">
      <c r="C379" s="15"/>
    </row>
    <row r="380" spans="3:3" x14ac:dyDescent="0.2">
      <c r="C380" s="15"/>
    </row>
    <row r="381" spans="3:3" x14ac:dyDescent="0.2">
      <c r="C381" s="15"/>
    </row>
    <row r="382" spans="3:3" x14ac:dyDescent="0.2">
      <c r="C382" s="15"/>
    </row>
    <row r="383" spans="3:3" x14ac:dyDescent="0.2">
      <c r="C383" s="15"/>
    </row>
    <row r="384" spans="3:3" x14ac:dyDescent="0.2">
      <c r="C384" s="15"/>
    </row>
    <row r="385" spans="3:3" x14ac:dyDescent="0.2">
      <c r="C385" s="15"/>
    </row>
    <row r="386" spans="3:3" x14ac:dyDescent="0.2">
      <c r="C386" s="15"/>
    </row>
    <row r="387" spans="3:3" x14ac:dyDescent="0.2">
      <c r="C387" s="15"/>
    </row>
    <row r="388" spans="3:3" x14ac:dyDescent="0.2">
      <c r="C388" s="15"/>
    </row>
    <row r="389" spans="3:3" x14ac:dyDescent="0.2">
      <c r="C389" s="15"/>
    </row>
    <row r="390" spans="3:3" x14ac:dyDescent="0.2">
      <c r="C390" s="15"/>
    </row>
    <row r="391" spans="3:3" x14ac:dyDescent="0.2">
      <c r="C391" s="15"/>
    </row>
  </sheetData>
  <mergeCells count="1">
    <mergeCell ref="A2:C2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6E5B3A8CF64A469CCC11CBE3CED29F" ma:contentTypeVersion="0" ma:contentTypeDescription="Vytvoří nový dokument" ma:contentTypeScope="" ma:versionID="8969eac94712e0fab1fc89ec39c0d0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ABC52-F10E-4AD4-A75E-CAE1DC58483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E9582C-AB40-4912-A687-EDCD3733D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92CBE-4EC7-49C2-B39D-FB6D627BC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př.1.-inventarizace dle účtů</vt:lpstr>
      <vt:lpstr>př.2- inventarizace dle ORG</vt:lpstr>
      <vt:lpstr>př.3-nedokončený majetek</vt:lpstr>
      <vt:lpstr>'př.1.-inventarizace dle účtů'!Názvy_tisku</vt:lpstr>
      <vt:lpstr>'př.1.-inventarizace dle účtů'!Oblast_tisku</vt:lpstr>
      <vt:lpstr>'př.3-nedokončený majetek'!Oblast_tisku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Kopková</dc:creator>
  <cp:keywords/>
  <dc:description/>
  <cp:lastModifiedBy>Petra Kolářová</cp:lastModifiedBy>
  <cp:revision>0</cp:revision>
  <cp:lastPrinted>2025-03-11T07:06:11Z</cp:lastPrinted>
  <dcterms:created xsi:type="dcterms:W3CDTF">1601-01-01T00:00:00Z</dcterms:created>
  <dcterms:modified xsi:type="dcterms:W3CDTF">2025-03-11T07:06:16Z</dcterms:modified>
</cp:coreProperties>
</file>