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Jaluvkova\Desktop\Koncepce sportu\FK Primus\"/>
    </mc:Choice>
  </mc:AlternateContent>
  <bookViews>
    <workbookView minimized="1" xWindow="0" yWindow="0" windowWidth="23040" windowHeight="9096"/>
  </bookViews>
  <sheets>
    <sheet name="Schválené dotace 2022 - 2025" sheetId="1" r:id="rId1"/>
    <sheet name="Příjmy - Město a TJ" sheetId="4" r:id="rId2"/>
    <sheet name="Vyúčtování FK Primus 2023, 2024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F9" i="4"/>
  <c r="H6" i="4"/>
  <c r="H22" i="4" l="1"/>
  <c r="H23" i="4"/>
  <c r="H24" i="4"/>
  <c r="D9" i="4"/>
  <c r="D13" i="4" s="1"/>
  <c r="E9" i="4"/>
  <c r="E13" i="4" s="1"/>
  <c r="F13" i="4"/>
  <c r="C9" i="4"/>
  <c r="C13" i="4" s="1"/>
  <c r="E38" i="1" l="1"/>
  <c r="D38" i="1"/>
  <c r="C38" i="1"/>
  <c r="D33" i="1" l="1"/>
  <c r="E33" i="1"/>
  <c r="C33" i="1"/>
  <c r="E19" i="1" l="1"/>
  <c r="F19" i="1"/>
  <c r="G19" i="1"/>
  <c r="H19" i="1"/>
  <c r="I19" i="1"/>
  <c r="J19" i="1"/>
  <c r="C19" i="1"/>
  <c r="E10" i="1"/>
  <c r="F10" i="1"/>
  <c r="G10" i="1"/>
  <c r="H10" i="1"/>
  <c r="I10" i="1"/>
  <c r="J10" i="1"/>
  <c r="C10" i="1"/>
  <c r="F22" i="1"/>
  <c r="H22" i="1"/>
  <c r="J22" i="1"/>
  <c r="D22" i="1"/>
  <c r="D10" i="1" l="1"/>
  <c r="D19" i="1"/>
</calcChain>
</file>

<file path=xl/sharedStrings.xml><?xml version="1.0" encoding="utf-8"?>
<sst xmlns="http://schemas.openxmlformats.org/spreadsheetml/2006/main" count="97" uniqueCount="43">
  <si>
    <t>Tělovýchovná jednota Příbor</t>
  </si>
  <si>
    <t>Provoz a činnost</t>
  </si>
  <si>
    <t>Granty</t>
  </si>
  <si>
    <t>Individuální dotace</t>
  </si>
  <si>
    <t>Materiálně technická základna</t>
  </si>
  <si>
    <t>FK Primus Příbor</t>
  </si>
  <si>
    <t>x</t>
  </si>
  <si>
    <t>Dotace město Příbor</t>
  </si>
  <si>
    <t>Celkem</t>
  </si>
  <si>
    <t>Provoz a činnost TJ + FK PRIMUS</t>
  </si>
  <si>
    <t>Požadováno</t>
  </si>
  <si>
    <t>Schváleno</t>
  </si>
  <si>
    <t>NÁKLADY NA ENERGIE - Fotbal Dvořákova</t>
  </si>
  <si>
    <t>plyn</t>
  </si>
  <si>
    <t>elektrické energie</t>
  </si>
  <si>
    <t>vodné, stočné</t>
  </si>
  <si>
    <t>celkem</t>
  </si>
  <si>
    <t xml:space="preserve">provoz - regenerace fotbalového hříště, travnikové hnojivo, postřik proti plevelům, barva na lajnování hřiště </t>
  </si>
  <si>
    <t>provoz - regenerace fotbalového hřiště, čerpadlo, oprava sekaček, zazimování závlahového sytému, štěrk, kamenivo na hřiště, hnojivo , pískování hřiště</t>
  </si>
  <si>
    <t>činnost - dresy, branky</t>
  </si>
  <si>
    <t>Provoz a činnost FK PRIMUS - vyúčtování</t>
  </si>
  <si>
    <t>Součet náklady na energie, které hradilo TJ + provoz a činnost</t>
  </si>
  <si>
    <t>pouze PČ 350 800 Kč</t>
  </si>
  <si>
    <t>TJ - náklady na energie</t>
  </si>
  <si>
    <t>CELKEM</t>
  </si>
  <si>
    <t>Celkem dotace</t>
  </si>
  <si>
    <t>Příjmy - Město a TJ</t>
  </si>
  <si>
    <t>Z TOHO:</t>
  </si>
  <si>
    <t>Výše členského příspěvku</t>
  </si>
  <si>
    <t>počet členů do 18 let navštěvujících příborské školy</t>
  </si>
  <si>
    <t>počet členů nad 18 let s trvalým pobytem v Příboře</t>
  </si>
  <si>
    <t>za osobu a rok registrovaného člen do 18 let věku</t>
  </si>
  <si>
    <t>za osobu a rok registrovaného člen nad 18 let věku</t>
  </si>
  <si>
    <t>POČET AKTIVNÍCH ČLENŮ K 30.09.</t>
  </si>
  <si>
    <t>Celkem příspěvky</t>
  </si>
  <si>
    <t>PŘÍSPĚVKY CELKEM</t>
  </si>
  <si>
    <t>131</t>
  </si>
  <si>
    <t>73</t>
  </si>
  <si>
    <t>40</t>
  </si>
  <si>
    <t>87</t>
  </si>
  <si>
    <t>51</t>
  </si>
  <si>
    <t>ROK</t>
  </si>
  <si>
    <t xml:space="preserve">Výše členských příspěvků - informace z čestného prohlášení, které je součástí žádosti o dotaci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</si>
</sst>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b/>
      <sz val="11"/>
      <color rgb="FF80808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1">
    <xf numFmtId="0" fontId="0" fillId="0" borderId="0" xfId="0"/>
    <xf numFmtId="0" fontId="0" fillId="0" borderId="0" xfId="0" applyFont="1"/>
    <xf numFmtId="164" fontId="2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vertical="center"/>
    </xf>
    <xf numFmtId="164" fontId="0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3" fillId="0" borderId="5" xfId="0" applyFont="1" applyBorder="1"/>
    <xf numFmtId="0" fontId="5" fillId="0" borderId="5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164" fontId="0" fillId="0" borderId="8" xfId="0" applyNumberFormat="1" applyFont="1" applyBorder="1" applyAlignment="1">
      <alignment horizontal="center"/>
    </xf>
    <xf numFmtId="164" fontId="4" fillId="0" borderId="9" xfId="0" applyNumberFormat="1" applyFont="1" applyFill="1" applyBorder="1" applyAlignment="1">
      <alignment horizontal="right" vertical="center"/>
    </xf>
    <xf numFmtId="164" fontId="0" fillId="0" borderId="11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2" xfId="0" applyFont="1" applyBorder="1"/>
    <xf numFmtId="164" fontId="1" fillId="0" borderId="12" xfId="0" applyNumberFormat="1" applyFont="1" applyBorder="1"/>
    <xf numFmtId="0" fontId="2" fillId="0" borderId="14" xfId="0" applyFont="1" applyBorder="1"/>
    <xf numFmtId="164" fontId="2" fillId="0" borderId="15" xfId="0" applyNumberFormat="1" applyFont="1" applyBorder="1"/>
    <xf numFmtId="0" fontId="2" fillId="0" borderId="18" xfId="0" applyFont="1" applyBorder="1"/>
    <xf numFmtId="0" fontId="1" fillId="0" borderId="20" xfId="0" applyFont="1" applyFill="1" applyBorder="1" applyAlignment="1">
      <alignment vertical="center"/>
    </xf>
    <xf numFmtId="164" fontId="0" fillId="0" borderId="21" xfId="0" applyNumberFormat="1" applyFont="1" applyBorder="1" applyAlignment="1">
      <alignment horizontal="center"/>
    </xf>
    <xf numFmtId="164" fontId="3" fillId="0" borderId="21" xfId="0" applyNumberFormat="1" applyFont="1" applyFill="1" applyBorder="1" applyAlignment="1">
      <alignment vertical="center"/>
    </xf>
    <xf numFmtId="164" fontId="2" fillId="0" borderId="22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4" fontId="1" fillId="0" borderId="12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right" vertical="center"/>
    </xf>
    <xf numFmtId="164" fontId="1" fillId="2" borderId="12" xfId="0" applyNumberFormat="1" applyFont="1" applyFill="1" applyBorder="1"/>
    <xf numFmtId="164" fontId="0" fillId="2" borderId="8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vertical="center"/>
    </xf>
    <xf numFmtId="164" fontId="0" fillId="2" borderId="11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164" fontId="0" fillId="2" borderId="6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vertical="center"/>
    </xf>
    <xf numFmtId="0" fontId="0" fillId="0" borderId="0" xfId="0" applyFont="1" applyFill="1"/>
    <xf numFmtId="164" fontId="2" fillId="2" borderId="16" xfId="0" applyNumberFormat="1" applyFont="1" applyFill="1" applyBorder="1"/>
    <xf numFmtId="164" fontId="2" fillId="2" borderId="15" xfId="0" applyNumberFormat="1" applyFont="1" applyFill="1" applyBorder="1"/>
    <xf numFmtId="164" fontId="1" fillId="0" borderId="13" xfId="0" applyNumberFormat="1" applyFont="1" applyBorder="1"/>
    <xf numFmtId="0" fontId="0" fillId="0" borderId="17" xfId="0" applyFont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164" fontId="0" fillId="2" borderId="8" xfId="0" applyNumberFormat="1" applyFont="1" applyFill="1" applyBorder="1" applyAlignment="1">
      <alignment horizontal="center" vertical="center"/>
    </xf>
    <xf numFmtId="164" fontId="0" fillId="0" borderId="11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0" fillId="0" borderId="5" xfId="0" applyBorder="1"/>
    <xf numFmtId="0" fontId="0" fillId="0" borderId="24" xfId="0" applyBorder="1"/>
    <xf numFmtId="0" fontId="1" fillId="2" borderId="14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0" fontId="1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 wrapText="1"/>
    </xf>
    <xf numFmtId="0" fontId="1" fillId="0" borderId="14" xfId="0" applyFont="1" applyBorder="1" applyAlignment="1">
      <alignment horizontal="center"/>
    </xf>
    <xf numFmtId="164" fontId="0" fillId="0" borderId="15" xfId="0" applyNumberFormat="1" applyBorder="1"/>
    <xf numFmtId="164" fontId="0" fillId="0" borderId="32" xfId="0" applyNumberFormat="1" applyBorder="1" applyAlignment="1"/>
    <xf numFmtId="164" fontId="0" fillId="0" borderId="3" xfId="0" applyNumberFormat="1" applyBorder="1" applyAlignment="1"/>
    <xf numFmtId="164" fontId="0" fillId="2" borderId="15" xfId="0" applyNumberFormat="1" applyFill="1" applyBorder="1"/>
    <xf numFmtId="164" fontId="0" fillId="0" borderId="8" xfId="0" applyNumberFormat="1" applyBorder="1"/>
    <xf numFmtId="0" fontId="1" fillId="0" borderId="3" xfId="0" applyFont="1" applyBorder="1"/>
    <xf numFmtId="0" fontId="1" fillId="0" borderId="4" xfId="0" applyFont="1" applyFill="1" applyBorder="1"/>
    <xf numFmtId="0" fontId="0" fillId="0" borderId="28" xfId="0" applyBorder="1"/>
    <xf numFmtId="0" fontId="0" fillId="0" borderId="1" xfId="0" applyFill="1" applyBorder="1"/>
    <xf numFmtId="164" fontId="1" fillId="0" borderId="1" xfId="0" applyNumberFormat="1" applyFont="1" applyFill="1" applyBorder="1"/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3" fillId="0" borderId="5" xfId="0" applyFont="1" applyFill="1" applyBorder="1"/>
    <xf numFmtId="164" fontId="3" fillId="0" borderId="6" xfId="0" applyNumberFormat="1" applyFont="1" applyFill="1" applyBorder="1" applyAlignment="1">
      <alignment vertical="center"/>
    </xf>
    <xf numFmtId="164" fontId="0" fillId="0" borderId="6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lef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164" fontId="1" fillId="0" borderId="6" xfId="0" applyNumberFormat="1" applyFont="1" applyFill="1" applyBorder="1"/>
    <xf numFmtId="0" fontId="0" fillId="0" borderId="5" xfId="0" applyFill="1" applyBorder="1"/>
    <xf numFmtId="0" fontId="0" fillId="0" borderId="6" xfId="0" applyFill="1" applyBorder="1"/>
    <xf numFmtId="0" fontId="1" fillId="0" borderId="7" xfId="0" applyFont="1" applyFill="1" applyBorder="1"/>
    <xf numFmtId="164" fontId="1" fillId="0" borderId="8" xfId="0" applyNumberFormat="1" applyFont="1" applyFill="1" applyBorder="1"/>
    <xf numFmtId="164" fontId="1" fillId="0" borderId="9" xfId="0" applyNumberFormat="1" applyFont="1" applyFill="1" applyBorder="1"/>
    <xf numFmtId="164" fontId="1" fillId="2" borderId="15" xfId="0" applyNumberFormat="1" applyFont="1" applyFill="1" applyBorder="1"/>
    <xf numFmtId="164" fontId="1" fillId="2" borderId="16" xfId="0" applyNumberFormat="1" applyFont="1" applyFill="1" applyBorder="1"/>
    <xf numFmtId="164" fontId="7" fillId="0" borderId="1" xfId="1" applyNumberFormat="1" applyFont="1" applyBorder="1" applyAlignment="1"/>
    <xf numFmtId="164" fontId="7" fillId="0" borderId="6" xfId="1" applyNumberFormat="1" applyFont="1" applyBorder="1" applyAlignment="1"/>
    <xf numFmtId="164" fontId="7" fillId="0" borderId="25" xfId="1" applyNumberFormat="1" applyFont="1" applyBorder="1" applyAlignment="1"/>
    <xf numFmtId="164" fontId="7" fillId="0" borderId="26" xfId="1" applyNumberFormat="1" applyFont="1" applyBorder="1" applyAlignment="1"/>
    <xf numFmtId="0" fontId="11" fillId="0" borderId="5" xfId="0" applyFont="1" applyFill="1" applyBorder="1"/>
    <xf numFmtId="164" fontId="11" fillId="0" borderId="1" xfId="0" applyNumberFormat="1" applyFont="1" applyFill="1" applyBorder="1"/>
    <xf numFmtId="1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/>
    <xf numFmtId="1" fontId="10" fillId="0" borderId="35" xfId="0" applyNumberFormat="1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64" fontId="1" fillId="0" borderId="43" xfId="0" applyNumberFormat="1" applyFont="1" applyBorder="1"/>
    <xf numFmtId="164" fontId="1" fillId="0" borderId="6" xfId="0" applyNumberFormat="1" applyFont="1" applyBorder="1"/>
    <xf numFmtId="164" fontId="0" fillId="0" borderId="6" xfId="0" applyNumberFormat="1" applyFont="1" applyBorder="1"/>
    <xf numFmtId="0" fontId="0" fillId="0" borderId="7" xfId="0" applyBorder="1"/>
    <xf numFmtId="0" fontId="10" fillId="0" borderId="8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0" fillId="0" borderId="8" xfId="0" applyFont="1" applyBorder="1"/>
    <xf numFmtId="164" fontId="0" fillId="0" borderId="9" xfId="0" applyNumberFormat="1" applyFont="1" applyBorder="1"/>
    <xf numFmtId="0" fontId="6" fillId="0" borderId="0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33" xfId="0" applyNumberFormat="1" applyFont="1" applyFill="1" applyBorder="1" applyAlignment="1">
      <alignment horizontal="center" vertical="center" wrapText="1"/>
    </xf>
    <xf numFmtId="0" fontId="12" fillId="0" borderId="34" xfId="0" applyNumberFormat="1" applyFont="1" applyFill="1" applyBorder="1" applyAlignment="1">
      <alignment horizontal="center" vertical="center" wrapText="1"/>
    </xf>
    <xf numFmtId="0" fontId="12" fillId="0" borderId="36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0" fillId="2" borderId="31" xfId="0" applyNumberFormat="1" applyFill="1" applyBorder="1" applyAlignment="1">
      <alignment horizontal="center"/>
    </xf>
    <xf numFmtId="164" fontId="0" fillId="2" borderId="32" xfId="0" applyNumberForma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64" fontId="0" fillId="0" borderId="0" xfId="0" applyNumberFormat="1"/>
    <xf numFmtId="164" fontId="13" fillId="0" borderId="6" xfId="0" applyNumberFormat="1" applyFont="1" applyFill="1" applyBorder="1"/>
    <xf numFmtId="0" fontId="13" fillId="0" borderId="7" xfId="0" applyFont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tabSelected="1" topLeftCell="B7" zoomScale="130" zoomScaleNormal="130" workbookViewId="0">
      <selection activeCell="J15" sqref="J15"/>
    </sheetView>
  </sheetViews>
  <sheetFormatPr defaultRowHeight="14.4" x14ac:dyDescent="0.3"/>
  <cols>
    <col min="2" max="2" width="33.5546875" customWidth="1"/>
    <col min="3" max="3" width="14.21875" customWidth="1"/>
    <col min="4" max="4" width="15.33203125" customWidth="1"/>
    <col min="5" max="5" width="13.88671875" bestFit="1" customWidth="1"/>
    <col min="6" max="6" width="17.88671875" customWidth="1"/>
    <col min="7" max="7" width="15.77734375" customWidth="1"/>
    <col min="8" max="8" width="15.6640625" bestFit="1" customWidth="1"/>
    <col min="9" max="9" width="15.6640625" customWidth="1"/>
    <col min="10" max="10" width="15.5546875" bestFit="1" customWidth="1"/>
  </cols>
  <sheetData>
    <row r="2" spans="2:10" ht="25.8" x14ac:dyDescent="0.5">
      <c r="B2" s="116" t="s">
        <v>7</v>
      </c>
      <c r="C2" s="116"/>
      <c r="D2" s="116"/>
      <c r="E2" s="116"/>
      <c r="F2" s="116"/>
      <c r="G2" s="116"/>
      <c r="H2" s="116"/>
      <c r="I2" s="116"/>
      <c r="J2" s="116"/>
    </row>
    <row r="3" spans="2:10" ht="15" thickBot="1" x14ac:dyDescent="0.35"/>
    <row r="4" spans="2:10" x14ac:dyDescent="0.3">
      <c r="B4" s="6" t="s">
        <v>0</v>
      </c>
      <c r="C4" s="111">
        <v>2022</v>
      </c>
      <c r="D4" s="112"/>
      <c r="E4" s="113">
        <v>2023</v>
      </c>
      <c r="F4" s="114"/>
      <c r="G4" s="113">
        <v>2024</v>
      </c>
      <c r="H4" s="114"/>
      <c r="I4" s="113">
        <v>2025</v>
      </c>
      <c r="J4" s="115"/>
    </row>
    <row r="5" spans="2:10" x14ac:dyDescent="0.3">
      <c r="B5" s="20"/>
      <c r="C5" s="24" t="s">
        <v>10</v>
      </c>
      <c r="D5" s="26" t="s">
        <v>11</v>
      </c>
      <c r="E5" s="24" t="s">
        <v>10</v>
      </c>
      <c r="F5" s="26" t="s">
        <v>11</v>
      </c>
      <c r="G5" s="24" t="s">
        <v>10</v>
      </c>
      <c r="H5" s="26" t="s">
        <v>11</v>
      </c>
      <c r="I5" s="24" t="s">
        <v>10</v>
      </c>
      <c r="J5" s="34" t="s">
        <v>11</v>
      </c>
    </row>
    <row r="6" spans="2:10" x14ac:dyDescent="0.3">
      <c r="B6" s="7" t="s">
        <v>1</v>
      </c>
      <c r="C6" s="2">
        <v>400000</v>
      </c>
      <c r="D6" s="27">
        <v>300000</v>
      </c>
      <c r="E6" s="2">
        <v>500000</v>
      </c>
      <c r="F6" s="27">
        <v>300000</v>
      </c>
      <c r="G6" s="2">
        <v>500000</v>
      </c>
      <c r="H6" s="27">
        <v>249000</v>
      </c>
      <c r="I6" s="2">
        <v>750000</v>
      </c>
      <c r="J6" s="27">
        <v>180300</v>
      </c>
    </row>
    <row r="7" spans="2:10" x14ac:dyDescent="0.3">
      <c r="B7" s="8" t="s">
        <v>2</v>
      </c>
      <c r="C7" s="45" t="s">
        <v>6</v>
      </c>
      <c r="D7" s="28" t="s">
        <v>6</v>
      </c>
      <c r="E7" s="5" t="s">
        <v>6</v>
      </c>
      <c r="F7" s="28" t="s">
        <v>6</v>
      </c>
      <c r="G7" s="5" t="s">
        <v>6</v>
      </c>
      <c r="H7" s="28" t="s">
        <v>6</v>
      </c>
      <c r="I7" s="21" t="s">
        <v>6</v>
      </c>
      <c r="J7" s="35" t="s">
        <v>6</v>
      </c>
    </row>
    <row r="8" spans="2:10" x14ac:dyDescent="0.3">
      <c r="B8" s="9" t="s">
        <v>3</v>
      </c>
      <c r="C8" s="3">
        <v>558000</v>
      </c>
      <c r="D8" s="29">
        <v>524000</v>
      </c>
      <c r="E8" s="3">
        <v>465000</v>
      </c>
      <c r="F8" s="29">
        <v>353000</v>
      </c>
      <c r="G8" s="3">
        <v>221000</v>
      </c>
      <c r="H8" s="29">
        <v>147600</v>
      </c>
      <c r="I8" s="5" t="s">
        <v>6</v>
      </c>
      <c r="J8" s="35" t="s">
        <v>6</v>
      </c>
    </row>
    <row r="9" spans="2:10" ht="15" thickBot="1" x14ac:dyDescent="0.35">
      <c r="B9" s="10" t="s">
        <v>4</v>
      </c>
      <c r="C9" s="44" t="s">
        <v>6</v>
      </c>
      <c r="D9" s="46" t="s">
        <v>6</v>
      </c>
      <c r="E9" s="47" t="s">
        <v>6</v>
      </c>
      <c r="F9" s="33" t="s">
        <v>6</v>
      </c>
      <c r="G9" s="13" t="s">
        <v>6</v>
      </c>
      <c r="H9" s="31" t="s">
        <v>6</v>
      </c>
      <c r="I9" s="12">
        <v>334900</v>
      </c>
      <c r="J9" s="36">
        <v>178400</v>
      </c>
    </row>
    <row r="10" spans="2:10" ht="15" thickBot="1" x14ac:dyDescent="0.35">
      <c r="B10" s="14" t="s">
        <v>8</v>
      </c>
      <c r="C10" s="41">
        <f>SUM(C6:C9)</f>
        <v>958000</v>
      </c>
      <c r="D10" s="30">
        <f>SUM(D6:D9)</f>
        <v>824000</v>
      </c>
      <c r="E10" s="25">
        <f t="shared" ref="E10:J10" si="0">SUM(E6:E9)</f>
        <v>965000</v>
      </c>
      <c r="F10" s="30">
        <f t="shared" si="0"/>
        <v>653000</v>
      </c>
      <c r="G10" s="25">
        <f t="shared" si="0"/>
        <v>721000</v>
      </c>
      <c r="H10" s="30">
        <f t="shared" si="0"/>
        <v>396600</v>
      </c>
      <c r="I10" s="25">
        <f t="shared" si="0"/>
        <v>1084900</v>
      </c>
      <c r="J10" s="30">
        <f t="shared" si="0"/>
        <v>358700</v>
      </c>
    </row>
    <row r="11" spans="2:10" x14ac:dyDescent="0.3">
      <c r="B11" s="1"/>
      <c r="C11" s="1"/>
      <c r="D11" s="1"/>
      <c r="E11" s="1"/>
      <c r="F11" s="1"/>
      <c r="G11" s="1"/>
      <c r="H11" s="1"/>
      <c r="I11" s="1"/>
      <c r="J11" s="38"/>
    </row>
    <row r="12" spans="2:10" ht="15" thickBot="1" x14ac:dyDescent="0.35">
      <c r="B12" s="1"/>
      <c r="C12" s="1"/>
      <c r="D12" s="1"/>
      <c r="E12" s="1"/>
      <c r="F12" s="1"/>
      <c r="G12" s="1"/>
      <c r="H12" s="1"/>
      <c r="I12" s="1"/>
      <c r="J12" s="1"/>
    </row>
    <row r="13" spans="2:10" x14ac:dyDescent="0.3">
      <c r="B13" s="6" t="s">
        <v>5</v>
      </c>
      <c r="C13" s="111">
        <v>2022</v>
      </c>
      <c r="D13" s="112"/>
      <c r="E13" s="113">
        <v>2023</v>
      </c>
      <c r="F13" s="114"/>
      <c r="G13" s="113">
        <v>2024</v>
      </c>
      <c r="H13" s="114"/>
      <c r="I13" s="113">
        <v>2025</v>
      </c>
      <c r="J13" s="115"/>
    </row>
    <row r="14" spans="2:10" x14ac:dyDescent="0.3">
      <c r="B14" s="20"/>
      <c r="C14" s="24" t="s">
        <v>10</v>
      </c>
      <c r="D14" s="26" t="s">
        <v>11</v>
      </c>
      <c r="E14" s="24" t="s">
        <v>10</v>
      </c>
      <c r="F14" s="26" t="s">
        <v>11</v>
      </c>
      <c r="G14" s="24" t="s">
        <v>10</v>
      </c>
      <c r="H14" s="26" t="s">
        <v>11</v>
      </c>
      <c r="I14" s="24" t="s">
        <v>10</v>
      </c>
      <c r="J14" s="34" t="s">
        <v>11</v>
      </c>
    </row>
    <row r="15" spans="2:10" x14ac:dyDescent="0.3">
      <c r="B15" s="7" t="s">
        <v>1</v>
      </c>
      <c r="C15" s="2">
        <v>295000</v>
      </c>
      <c r="D15" s="27">
        <v>230000</v>
      </c>
      <c r="E15" s="2">
        <v>320000</v>
      </c>
      <c r="F15" s="27">
        <v>300000</v>
      </c>
      <c r="G15" s="2">
        <v>500000</v>
      </c>
      <c r="H15" s="27">
        <v>330000</v>
      </c>
      <c r="I15" s="2">
        <v>500000</v>
      </c>
      <c r="J15" s="27">
        <v>350800</v>
      </c>
    </row>
    <row r="16" spans="2:10" x14ac:dyDescent="0.3">
      <c r="B16" s="8" t="s">
        <v>2</v>
      </c>
      <c r="C16" s="42" t="s">
        <v>6</v>
      </c>
      <c r="D16" s="28" t="s">
        <v>6</v>
      </c>
      <c r="E16" s="4">
        <v>255000</v>
      </c>
      <c r="F16" s="32">
        <v>45000</v>
      </c>
      <c r="G16" s="4">
        <v>119000</v>
      </c>
      <c r="H16" s="32">
        <v>49000</v>
      </c>
      <c r="I16" s="22">
        <v>100000</v>
      </c>
      <c r="J16" s="37">
        <v>55700</v>
      </c>
    </row>
    <row r="17" spans="2:10" x14ac:dyDescent="0.3">
      <c r="B17" s="9" t="s">
        <v>3</v>
      </c>
      <c r="C17" s="43" t="s">
        <v>6</v>
      </c>
      <c r="D17" s="28" t="s">
        <v>6</v>
      </c>
      <c r="E17" s="5" t="s">
        <v>6</v>
      </c>
      <c r="F17" s="28" t="s">
        <v>6</v>
      </c>
      <c r="G17" s="3">
        <v>360580</v>
      </c>
      <c r="H17" s="29">
        <v>360580</v>
      </c>
      <c r="I17" s="5" t="s">
        <v>6</v>
      </c>
      <c r="J17" s="35" t="s">
        <v>6</v>
      </c>
    </row>
    <row r="18" spans="2:10" ht="15" thickBot="1" x14ac:dyDescent="0.35">
      <c r="B18" s="10" t="s">
        <v>4</v>
      </c>
      <c r="C18" s="44" t="s">
        <v>6</v>
      </c>
      <c r="D18" s="31" t="s">
        <v>6</v>
      </c>
      <c r="E18" s="11" t="s">
        <v>6</v>
      </c>
      <c r="F18" s="31" t="s">
        <v>6</v>
      </c>
      <c r="G18" s="11" t="s">
        <v>6</v>
      </c>
      <c r="H18" s="31" t="s">
        <v>6</v>
      </c>
      <c r="I18" s="12">
        <v>110000</v>
      </c>
      <c r="J18" s="36">
        <v>61700</v>
      </c>
    </row>
    <row r="19" spans="2:10" ht="15" thickBot="1" x14ac:dyDescent="0.35">
      <c r="B19" s="15" t="s">
        <v>8</v>
      </c>
      <c r="C19" s="16">
        <f>SUM(C15:C18)</f>
        <v>295000</v>
      </c>
      <c r="D19" s="30">
        <f>SUM(D15:D18)</f>
        <v>230000</v>
      </c>
      <c r="E19" s="25">
        <f t="shared" ref="E19:J19" si="1">SUM(E15:E18)</f>
        <v>575000</v>
      </c>
      <c r="F19" s="30">
        <f t="shared" si="1"/>
        <v>345000</v>
      </c>
      <c r="G19" s="25">
        <f t="shared" si="1"/>
        <v>979580</v>
      </c>
      <c r="H19" s="30">
        <f t="shared" si="1"/>
        <v>739580</v>
      </c>
      <c r="I19" s="25">
        <f t="shared" si="1"/>
        <v>710000</v>
      </c>
      <c r="J19" s="30">
        <f t="shared" si="1"/>
        <v>468200</v>
      </c>
    </row>
    <row r="21" spans="2:10" ht="15" thickBot="1" x14ac:dyDescent="0.35"/>
    <row r="22" spans="2:10" ht="15" thickBot="1" x14ac:dyDescent="0.35">
      <c r="B22" s="17" t="s">
        <v>9</v>
      </c>
      <c r="C22" s="19"/>
      <c r="D22" s="40">
        <f>D6+D15</f>
        <v>530000</v>
      </c>
      <c r="E22" s="18"/>
      <c r="F22" s="40">
        <f>F6+F15</f>
        <v>600000</v>
      </c>
      <c r="G22" s="18"/>
      <c r="H22" s="40">
        <f t="shared" ref="H22:J22" si="2">H6+H15</f>
        <v>579000</v>
      </c>
      <c r="I22" s="23"/>
      <c r="J22" s="39">
        <f t="shared" si="2"/>
        <v>531100</v>
      </c>
    </row>
    <row r="27" spans="2:10" ht="25.8" x14ac:dyDescent="0.5">
      <c r="B27" s="110" t="s">
        <v>12</v>
      </c>
      <c r="C27" s="110"/>
      <c r="D27" s="110"/>
      <c r="E27" s="110"/>
      <c r="F27" s="48"/>
      <c r="G27" s="48"/>
      <c r="H27" s="48"/>
      <c r="I27" s="48"/>
      <c r="J27" s="48"/>
    </row>
    <row r="28" spans="2:10" ht="13.2" customHeight="1" thickBot="1" x14ac:dyDescent="0.55000000000000004">
      <c r="B28" s="57"/>
      <c r="C28" s="57"/>
      <c r="D28" s="57"/>
      <c r="E28" s="57"/>
      <c r="F28" s="48"/>
      <c r="G28" s="48"/>
      <c r="H28" s="48"/>
      <c r="I28" s="48"/>
      <c r="J28" s="48"/>
    </row>
    <row r="29" spans="2:10" x14ac:dyDescent="0.3">
      <c r="B29" s="49"/>
      <c r="C29" s="50">
        <v>2022</v>
      </c>
      <c r="D29" s="50">
        <v>2023</v>
      </c>
      <c r="E29" s="56">
        <v>2024</v>
      </c>
      <c r="F29" s="54"/>
    </row>
    <row r="30" spans="2:10" x14ac:dyDescent="0.3">
      <c r="B30" s="51" t="s">
        <v>13</v>
      </c>
      <c r="C30" s="89">
        <v>78255</v>
      </c>
      <c r="D30" s="89">
        <v>79505</v>
      </c>
      <c r="E30" s="90">
        <v>101148</v>
      </c>
      <c r="F30" s="55"/>
    </row>
    <row r="31" spans="2:10" x14ac:dyDescent="0.3">
      <c r="B31" s="51" t="s">
        <v>14</v>
      </c>
      <c r="C31" s="89">
        <v>57195</v>
      </c>
      <c r="D31" s="89">
        <v>68250</v>
      </c>
      <c r="E31" s="90">
        <v>63600</v>
      </c>
      <c r="F31" s="55"/>
    </row>
    <row r="32" spans="2:10" ht="15" thickBot="1" x14ac:dyDescent="0.35">
      <c r="B32" s="52" t="s">
        <v>15</v>
      </c>
      <c r="C32" s="91">
        <v>13420</v>
      </c>
      <c r="D32" s="91">
        <v>13792</v>
      </c>
      <c r="E32" s="92">
        <v>26448</v>
      </c>
      <c r="F32" s="55"/>
    </row>
    <row r="33" spans="2:6" ht="15" thickBot="1" x14ac:dyDescent="0.35">
      <c r="B33" s="53" t="s">
        <v>16</v>
      </c>
      <c r="C33" s="87">
        <f>SUM(C30:C32)</f>
        <v>148870</v>
      </c>
      <c r="D33" s="87">
        <f t="shared" ref="D33:E33" si="3">SUM(D30:D32)</f>
        <v>161547</v>
      </c>
      <c r="E33" s="88">
        <f t="shared" si="3"/>
        <v>191196</v>
      </c>
      <c r="F33" s="54"/>
    </row>
    <row r="36" spans="2:6" ht="15" thickBot="1" x14ac:dyDescent="0.35"/>
    <row r="37" spans="2:6" x14ac:dyDescent="0.3">
      <c r="B37" s="49"/>
      <c r="C37" s="67">
        <v>2022</v>
      </c>
      <c r="D37" s="67">
        <v>2023</v>
      </c>
      <c r="E37" s="67">
        <v>2024</v>
      </c>
      <c r="F37" s="68">
        <v>2025</v>
      </c>
    </row>
    <row r="38" spans="2:6" ht="29.4" thickBot="1" x14ac:dyDescent="0.35">
      <c r="B38" s="140" t="s">
        <v>21</v>
      </c>
      <c r="C38" s="66">
        <f>C33+D15</f>
        <v>378870</v>
      </c>
      <c r="D38" s="66">
        <f>D33+F15</f>
        <v>461547</v>
      </c>
      <c r="E38" s="66">
        <f>E33+H15</f>
        <v>521196</v>
      </c>
      <c r="F38" s="69" t="s">
        <v>22</v>
      </c>
    </row>
  </sheetData>
  <mergeCells count="10">
    <mergeCell ref="B2:J2"/>
    <mergeCell ref="C4:D4"/>
    <mergeCell ref="E4:F4"/>
    <mergeCell ref="G4:H4"/>
    <mergeCell ref="I4:J4"/>
    <mergeCell ref="B27:E27"/>
    <mergeCell ref="C13:D13"/>
    <mergeCell ref="E13:F13"/>
    <mergeCell ref="G13:H13"/>
    <mergeCell ref="I13:J1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zoomScale="115" zoomScaleNormal="115" workbookViewId="0">
      <selection activeCell="F11" sqref="F11"/>
    </sheetView>
  </sheetViews>
  <sheetFormatPr defaultRowHeight="14.4" x14ac:dyDescent="0.3"/>
  <cols>
    <col min="2" max="2" width="26.6640625" customWidth="1"/>
    <col min="3" max="3" width="13.6640625" customWidth="1"/>
    <col min="4" max="4" width="14.109375" customWidth="1"/>
    <col min="5" max="5" width="15.5546875" customWidth="1"/>
    <col min="6" max="6" width="12.77734375" bestFit="1" customWidth="1"/>
    <col min="7" max="7" width="14.44140625" customWidth="1"/>
    <col min="8" max="8" width="16.88671875" customWidth="1"/>
    <col min="9" max="9" width="12.21875" bestFit="1" customWidth="1"/>
  </cols>
  <sheetData>
    <row r="2" spans="2:8" x14ac:dyDescent="0.3">
      <c r="B2" s="117" t="s">
        <v>26</v>
      </c>
      <c r="C2" s="117"/>
      <c r="D2" s="117"/>
      <c r="E2" s="117"/>
      <c r="F2" s="117"/>
    </row>
    <row r="3" spans="2:8" ht="15" thickBot="1" x14ac:dyDescent="0.35"/>
    <row r="4" spans="2:8" x14ac:dyDescent="0.3">
      <c r="B4" s="6" t="s">
        <v>5</v>
      </c>
      <c r="C4" s="72">
        <v>2022</v>
      </c>
      <c r="D4" s="72">
        <v>2023</v>
      </c>
      <c r="E4" s="72">
        <v>2024</v>
      </c>
      <c r="F4" s="73">
        <v>2025</v>
      </c>
    </row>
    <row r="5" spans="2:8" x14ac:dyDescent="0.3">
      <c r="B5" s="7" t="s">
        <v>1</v>
      </c>
      <c r="C5" s="2">
        <v>230000</v>
      </c>
      <c r="D5" s="2">
        <v>300000</v>
      </c>
      <c r="E5" s="2">
        <v>330000</v>
      </c>
      <c r="F5" s="74">
        <v>350800</v>
      </c>
    </row>
    <row r="6" spans="2:8" x14ac:dyDescent="0.3">
      <c r="B6" s="75" t="s">
        <v>2</v>
      </c>
      <c r="C6" s="70"/>
      <c r="D6" s="4">
        <v>45000</v>
      </c>
      <c r="E6" s="4">
        <v>49000</v>
      </c>
      <c r="F6" s="76">
        <v>55700</v>
      </c>
      <c r="H6" s="138">
        <f>E5+E11</f>
        <v>521196</v>
      </c>
    </row>
    <row r="7" spans="2:8" x14ac:dyDescent="0.3">
      <c r="B7" s="9" t="s">
        <v>3</v>
      </c>
      <c r="C7" s="70"/>
      <c r="D7" s="70"/>
      <c r="E7" s="3">
        <v>360580</v>
      </c>
      <c r="F7" s="77" t="s">
        <v>6</v>
      </c>
    </row>
    <row r="8" spans="2:8" x14ac:dyDescent="0.3">
      <c r="B8" s="78" t="s">
        <v>4</v>
      </c>
      <c r="C8" s="70"/>
      <c r="D8" s="70"/>
      <c r="E8" s="70"/>
      <c r="F8" s="79">
        <v>61700</v>
      </c>
    </row>
    <row r="9" spans="2:8" x14ac:dyDescent="0.3">
      <c r="B9" s="80" t="s">
        <v>25</v>
      </c>
      <c r="C9" s="71">
        <f>SUM(C5:C7)</f>
        <v>230000</v>
      </c>
      <c r="D9" s="71">
        <f t="shared" ref="D9:F9" si="0">SUM(D5:D7)</f>
        <v>345000</v>
      </c>
      <c r="E9" s="71">
        <f t="shared" si="0"/>
        <v>739580</v>
      </c>
      <c r="F9" s="81">
        <f>SUM(F5:F8)</f>
        <v>468200</v>
      </c>
    </row>
    <row r="10" spans="2:8" x14ac:dyDescent="0.3">
      <c r="B10" s="82"/>
      <c r="C10" s="70"/>
      <c r="D10" s="70"/>
      <c r="E10" s="70"/>
      <c r="F10" s="83"/>
    </row>
    <row r="11" spans="2:8" x14ac:dyDescent="0.3">
      <c r="B11" s="93" t="s">
        <v>23</v>
      </c>
      <c r="C11" s="94">
        <v>148870</v>
      </c>
      <c r="D11" s="94">
        <v>161547</v>
      </c>
      <c r="E11" s="94">
        <v>191196</v>
      </c>
      <c r="F11" s="139">
        <v>200000</v>
      </c>
    </row>
    <row r="12" spans="2:8" x14ac:dyDescent="0.3">
      <c r="B12" s="82"/>
      <c r="C12" s="70"/>
      <c r="D12" s="70"/>
      <c r="E12" s="70"/>
      <c r="F12" s="83"/>
    </row>
    <row r="13" spans="2:8" ht="15" thickBot="1" x14ac:dyDescent="0.35">
      <c r="B13" s="84" t="s">
        <v>24</v>
      </c>
      <c r="C13" s="85">
        <f>C9+C11</f>
        <v>378870</v>
      </c>
      <c r="D13" s="85">
        <f t="shared" ref="D13:F13" si="1">D9+D11</f>
        <v>506547</v>
      </c>
      <c r="E13" s="85">
        <f t="shared" si="1"/>
        <v>930776</v>
      </c>
      <c r="F13" s="86">
        <f t="shared" si="1"/>
        <v>668200</v>
      </c>
    </row>
    <row r="16" spans="2:8" x14ac:dyDescent="0.3">
      <c r="B16" s="117" t="s">
        <v>42</v>
      </c>
      <c r="C16" s="117"/>
      <c r="D16" s="117"/>
      <c r="E16" s="117"/>
      <c r="F16" s="117"/>
      <c r="G16" s="117"/>
      <c r="H16" s="117"/>
    </row>
    <row r="17" spans="2:8" ht="15" thickBot="1" x14ac:dyDescent="0.35"/>
    <row r="18" spans="2:8" ht="14.4" customHeight="1" x14ac:dyDescent="0.3">
      <c r="B18" s="121" t="s">
        <v>41</v>
      </c>
      <c r="C18" s="118" t="s">
        <v>33</v>
      </c>
      <c r="D18" s="127" t="s">
        <v>27</v>
      </c>
      <c r="E18" s="128"/>
      <c r="F18" s="129" t="s">
        <v>28</v>
      </c>
      <c r="G18" s="130"/>
      <c r="H18" s="118" t="s">
        <v>35</v>
      </c>
    </row>
    <row r="19" spans="2:8" ht="14.4" customHeight="1" x14ac:dyDescent="0.3">
      <c r="B19" s="122"/>
      <c r="C19" s="119"/>
      <c r="D19" s="123" t="s">
        <v>29</v>
      </c>
      <c r="E19" s="125" t="s">
        <v>30</v>
      </c>
      <c r="F19" s="131"/>
      <c r="G19" s="132"/>
      <c r="H19" s="119"/>
    </row>
    <row r="20" spans="2:8" ht="72.599999999999994" thickBot="1" x14ac:dyDescent="0.35">
      <c r="B20" s="122"/>
      <c r="C20" s="120"/>
      <c r="D20" s="124"/>
      <c r="E20" s="126"/>
      <c r="F20" s="100" t="s">
        <v>31</v>
      </c>
      <c r="G20" s="101" t="s">
        <v>32</v>
      </c>
      <c r="H20" s="120" t="s">
        <v>34</v>
      </c>
    </row>
    <row r="21" spans="2:8" x14ac:dyDescent="0.3">
      <c r="B21" s="51">
        <v>2024</v>
      </c>
      <c r="C21" s="98">
        <v>150</v>
      </c>
      <c r="D21" s="98">
        <v>90</v>
      </c>
      <c r="E21" s="98">
        <v>30</v>
      </c>
      <c r="F21" s="99">
        <v>2000</v>
      </c>
      <c r="G21" s="99">
        <v>3000</v>
      </c>
      <c r="H21" s="102">
        <f>(D21*F21)+(E21*G21)</f>
        <v>270000</v>
      </c>
    </row>
    <row r="22" spans="2:8" x14ac:dyDescent="0.3">
      <c r="B22" s="51">
        <v>2023</v>
      </c>
      <c r="C22" s="95">
        <v>155</v>
      </c>
      <c r="D22" s="95">
        <v>125</v>
      </c>
      <c r="E22" s="95">
        <v>30</v>
      </c>
      <c r="F22" s="96">
        <v>1500</v>
      </c>
      <c r="G22" s="96">
        <v>2500</v>
      </c>
      <c r="H22" s="103">
        <f t="shared" ref="H22:H24" si="2">(D22*F22)+(E22*G22)</f>
        <v>262500</v>
      </c>
    </row>
    <row r="23" spans="2:8" x14ac:dyDescent="0.3">
      <c r="B23" s="51">
        <v>2022</v>
      </c>
      <c r="C23" s="95" t="s">
        <v>36</v>
      </c>
      <c r="D23" s="95" t="s">
        <v>37</v>
      </c>
      <c r="E23" s="95" t="s">
        <v>38</v>
      </c>
      <c r="F23" s="97"/>
      <c r="G23" s="97"/>
      <c r="H23" s="104">
        <f t="shared" si="2"/>
        <v>0</v>
      </c>
    </row>
    <row r="24" spans="2:8" ht="15" thickBot="1" x14ac:dyDescent="0.35">
      <c r="B24" s="105">
        <v>2021</v>
      </c>
      <c r="C24" s="106">
        <v>151</v>
      </c>
      <c r="D24" s="107" t="s">
        <v>39</v>
      </c>
      <c r="E24" s="107" t="s">
        <v>40</v>
      </c>
      <c r="F24" s="108"/>
      <c r="G24" s="108"/>
      <c r="H24" s="109">
        <f t="shared" si="2"/>
        <v>0</v>
      </c>
    </row>
  </sheetData>
  <mergeCells count="9">
    <mergeCell ref="B2:F2"/>
    <mergeCell ref="B16:H16"/>
    <mergeCell ref="H18:H20"/>
    <mergeCell ref="B18:B20"/>
    <mergeCell ref="C18:C20"/>
    <mergeCell ref="D19:D20"/>
    <mergeCell ref="E19:E20"/>
    <mergeCell ref="D18:E18"/>
    <mergeCell ref="F18:G1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zoomScale="160" zoomScaleNormal="160" workbookViewId="0">
      <selection activeCell="F10" sqref="F10"/>
    </sheetView>
  </sheetViews>
  <sheetFormatPr defaultRowHeight="14.4" x14ac:dyDescent="0.3"/>
  <cols>
    <col min="2" max="2" width="10.33203125" customWidth="1"/>
    <col min="3" max="3" width="16.77734375" customWidth="1"/>
    <col min="4" max="4" width="19.88671875" customWidth="1"/>
    <col min="5" max="5" width="43.6640625" customWidth="1"/>
  </cols>
  <sheetData>
    <row r="2" spans="2:5" ht="21" x14ac:dyDescent="0.4">
      <c r="B2" s="133" t="s">
        <v>20</v>
      </c>
      <c r="C2" s="133"/>
      <c r="D2" s="133"/>
      <c r="E2" s="133"/>
    </row>
    <row r="3" spans="2:5" ht="15" thickBot="1" x14ac:dyDescent="0.35"/>
    <row r="4" spans="2:5" ht="43.8" thickBot="1" x14ac:dyDescent="0.35">
      <c r="B4" s="61">
        <v>2023</v>
      </c>
      <c r="C4" s="65">
        <v>300000</v>
      </c>
      <c r="D4" s="62">
        <v>300000</v>
      </c>
      <c r="E4" s="58" t="s">
        <v>17</v>
      </c>
    </row>
    <row r="5" spans="2:5" ht="43.2" x14ac:dyDescent="0.3">
      <c r="B5" s="136">
        <v>2024</v>
      </c>
      <c r="C5" s="134">
        <v>330000</v>
      </c>
      <c r="D5" s="64">
        <v>261150</v>
      </c>
      <c r="E5" s="60" t="s">
        <v>18</v>
      </c>
    </row>
    <row r="6" spans="2:5" ht="15" thickBot="1" x14ac:dyDescent="0.35">
      <c r="B6" s="137"/>
      <c r="C6" s="135"/>
      <c r="D6" s="63">
        <v>68850</v>
      </c>
      <c r="E6" s="59" t="s">
        <v>19</v>
      </c>
    </row>
  </sheetData>
  <mergeCells count="3">
    <mergeCell ref="B2:E2"/>
    <mergeCell ref="C5:C6"/>
    <mergeCell ref="B5:B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Schválené dotace 2022 - 2025</vt:lpstr>
      <vt:lpstr>Příjmy - Město a TJ</vt:lpstr>
      <vt:lpstr>Vyúčtování FK Primus 2023,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Jalůvková</dc:creator>
  <cp:lastModifiedBy>Barbora Jalůvková</cp:lastModifiedBy>
  <cp:lastPrinted>2025-08-20T07:13:32Z</cp:lastPrinted>
  <dcterms:created xsi:type="dcterms:W3CDTF">2025-06-24T06:00:07Z</dcterms:created>
  <dcterms:modified xsi:type="dcterms:W3CDTF">2025-09-04T08:14:08Z</dcterms:modified>
</cp:coreProperties>
</file>