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chybova\Desktop\VEDOUCÍ OF\pololetní hospodaření\2026\"/>
    </mc:Choice>
  </mc:AlternateContent>
  <xr:revisionPtr revIDLastSave="0" documentId="13_ncr:1_{BCF5C07B-A5B4-4FFE-9C8F-8BA182533380}" xr6:coauthVersionLast="47" xr6:coauthVersionMax="47" xr10:uidLastSave="{00000000-0000-0000-0000-000000000000}"/>
  <bookViews>
    <workbookView xWindow="-120" yWindow="-120" windowWidth="25440" windowHeight="15390" xr2:uid="{796160C5-D90F-4C34-BA93-66DB747B6931}"/>
  </bookViews>
  <sheets>
    <sheet name="Plnění ZU" sheetId="2" r:id="rId1"/>
    <sheet name="List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58" i="2" l="1"/>
  <c r="G342" i="2"/>
  <c r="H458" i="2"/>
  <c r="H342" i="2"/>
  <c r="H90" i="2"/>
  <c r="G90" i="2"/>
  <c r="H88" i="2"/>
  <c r="G88" i="2"/>
  <c r="H86" i="2"/>
  <c r="G86" i="2"/>
  <c r="F458" i="2"/>
  <c r="F86" i="2"/>
  <c r="F88" i="2" s="1"/>
  <c r="F90" i="2" s="1"/>
</calcChain>
</file>

<file path=xl/sharedStrings.xml><?xml version="1.0" encoding="utf-8"?>
<sst xmlns="http://schemas.openxmlformats.org/spreadsheetml/2006/main" count="688" uniqueCount="586">
  <si>
    <t>00298328 Městský úřad Příbor</t>
  </si>
  <si>
    <t>PLNĚNÍ ZÁVAZNÝCH UKAZATELŮ k 30.06.2026 v Kč</t>
  </si>
  <si>
    <t>Příjmy</t>
  </si>
  <si>
    <t>Daňové příjmy</t>
  </si>
  <si>
    <t>Schválený rozpočet</t>
  </si>
  <si>
    <t>Upravený rozpočet</t>
  </si>
  <si>
    <t>Skutečnost</t>
  </si>
  <si>
    <t>SK/UR %</t>
  </si>
  <si>
    <t>Rozdíl UR-SK v Kč</t>
  </si>
  <si>
    <t>Skupina</t>
  </si>
  <si>
    <t>Ukazatel</t>
  </si>
  <si>
    <t>1XXX_RUD</t>
  </si>
  <si>
    <t>Sdílené daně - daňové příjmy dle RUD</t>
  </si>
  <si>
    <t>1334</t>
  </si>
  <si>
    <t>Odvody za odnětí půdy ze ZPF</t>
  </si>
  <si>
    <t>1335</t>
  </si>
  <si>
    <t>Poplatky za odnětí pozemku podle lesního zákona</t>
  </si>
  <si>
    <t>1341</t>
  </si>
  <si>
    <t>Místní poplatek ze psů</t>
  </si>
  <si>
    <t>1342</t>
  </si>
  <si>
    <t>Poplatek z pobytu</t>
  </si>
  <si>
    <t>1343</t>
  </si>
  <si>
    <t>Poplatek z užívání veřejn. prostranství</t>
  </si>
  <si>
    <t>1345</t>
  </si>
  <si>
    <t>Poplatek za likvidaci komunál. odpadu</t>
  </si>
  <si>
    <t>1349</t>
  </si>
  <si>
    <t>Dobíhající příjmy z poplatku za likvidaci KO do 31.12.2021</t>
  </si>
  <si>
    <t>1356</t>
  </si>
  <si>
    <t>Úhrady za dobývání nerostů, geol.práce</t>
  </si>
  <si>
    <t>1361</t>
  </si>
  <si>
    <t>Správní poplatky</t>
  </si>
  <si>
    <t>138X</t>
  </si>
  <si>
    <t>Daň z hazardních a technick. her a zruš. odvody</t>
  </si>
  <si>
    <t>Celkem za skupinu</t>
  </si>
  <si>
    <t>Celkem za třídu Daňové příjmy</t>
  </si>
  <si>
    <t>Nedaňové příjmy</t>
  </si>
  <si>
    <t>POJ_2322</t>
  </si>
  <si>
    <t>Příjmy z pojistných plnění</t>
  </si>
  <si>
    <t>1032P01</t>
  </si>
  <si>
    <t>Příjmy z prodeje dřeva městských lesů aj. příjmy</t>
  </si>
  <si>
    <t>2143P01</t>
  </si>
  <si>
    <t>Turistické informační centrum - služby a prodej zboží</t>
  </si>
  <si>
    <t>2169P01</t>
  </si>
  <si>
    <t>SÚ - sankční platby přijaté</t>
  </si>
  <si>
    <t>2310P02</t>
  </si>
  <si>
    <t>Pachtovné - vodovody a kanalizace</t>
  </si>
  <si>
    <t>2451_01</t>
  </si>
  <si>
    <t>Vratka půjčených fin.prostř. PO</t>
  </si>
  <si>
    <t>3314P01</t>
  </si>
  <si>
    <t>Městská knihovna - příjmy z činnosti</t>
  </si>
  <si>
    <t>3315P01</t>
  </si>
  <si>
    <t>RDSF - příjmy ze vstupného</t>
  </si>
  <si>
    <t>3319P03</t>
  </si>
  <si>
    <t>Kultura - příjmy z akcí, neinvestiční dary</t>
  </si>
  <si>
    <t>3349P01</t>
  </si>
  <si>
    <t>Měsíčník - příjem z reklam</t>
  </si>
  <si>
    <t>3429P02</t>
  </si>
  <si>
    <t>Vratky veřejných finančních prostředků</t>
  </si>
  <si>
    <t>3612P01</t>
  </si>
  <si>
    <t>Příjmy z nájmu bytů a ostatní příjmy</t>
  </si>
  <si>
    <t>3613P01</t>
  </si>
  <si>
    <t>Příjmy z pronájmu ostatních nemovitostí</t>
  </si>
  <si>
    <t>3613P02</t>
  </si>
  <si>
    <t>Příjmy z pronájmu - Piaristický klášter</t>
  </si>
  <si>
    <t>3613P03</t>
  </si>
  <si>
    <t>Příjmy z pronájmu - osadní výbory</t>
  </si>
  <si>
    <t>3613P04</t>
  </si>
  <si>
    <t>Příjmy z pronájmu - kulturní dům</t>
  </si>
  <si>
    <t>3613P05</t>
  </si>
  <si>
    <t>Příjmy z pronájmu - piaristické zahrady</t>
  </si>
  <si>
    <t>3613P06</t>
  </si>
  <si>
    <t>Nebytové prostory - energie, paušály</t>
  </si>
  <si>
    <t>3632P01</t>
  </si>
  <si>
    <t>Příjmy za sociální pohřeb</t>
  </si>
  <si>
    <t>3633P01</t>
  </si>
  <si>
    <t>Výstavba a údržba místních inženýr. sítí</t>
  </si>
  <si>
    <t>3639P04</t>
  </si>
  <si>
    <t>Technické služby - vratka účel.příspěvku</t>
  </si>
  <si>
    <t>3639P09</t>
  </si>
  <si>
    <t>Majetkoprávní záležitosti - nájmy, poplatky, VB aj. příjmy</t>
  </si>
  <si>
    <t>3639P10</t>
  </si>
  <si>
    <t>Vratka - Projekt Corrency</t>
  </si>
  <si>
    <t>3725P01</t>
  </si>
  <si>
    <t>Třídění odpadu - přij.nekapit.příspěvky</t>
  </si>
  <si>
    <t>3726P01</t>
  </si>
  <si>
    <t>Kompostárna Točna - pachtovné aj. příjmy</t>
  </si>
  <si>
    <t>3745P01</t>
  </si>
  <si>
    <t>Příjmy ze soutěží</t>
  </si>
  <si>
    <t>5311P01</t>
  </si>
  <si>
    <t>Městská policie - pokuty aj. příjmy</t>
  </si>
  <si>
    <t>5512P01</t>
  </si>
  <si>
    <t>Požární ochrana - náhrady za zásahy a další příjmy</t>
  </si>
  <si>
    <t>6171P10</t>
  </si>
  <si>
    <t>Činnost místní správy - příjmy</t>
  </si>
  <si>
    <t>6310P01</t>
  </si>
  <si>
    <t>Úroky z fin. prostředků v bance, dividendy</t>
  </si>
  <si>
    <t>6409P01</t>
  </si>
  <si>
    <t>Ostatní čin.-platby kartou, mylné platby</t>
  </si>
  <si>
    <t>6409P03</t>
  </si>
  <si>
    <t>Vratka dotace</t>
  </si>
  <si>
    <t>Celkem za třídu Nedaňové příjmy</t>
  </si>
  <si>
    <t>Kapitálové příjmy</t>
  </si>
  <si>
    <t>2219P04</t>
  </si>
  <si>
    <t>Příspěvek na chodník k McDonald's</t>
  </si>
  <si>
    <t>3639P03</t>
  </si>
  <si>
    <t>Příjmy z prodeje pozemků</t>
  </si>
  <si>
    <t>5512P02</t>
  </si>
  <si>
    <t>Příjmy JSDH</t>
  </si>
  <si>
    <t>Celkem za třídu Kapitálové příjmy</t>
  </si>
  <si>
    <t>Přijaté transfery</t>
  </si>
  <si>
    <t>4111_05</t>
  </si>
  <si>
    <t>Dotace na volby do obecního zastupitelstva</t>
  </si>
  <si>
    <t>4112</t>
  </si>
  <si>
    <t>Transfer ze SR v rámci souhrnného vztahu</t>
  </si>
  <si>
    <t>4116_01</t>
  </si>
  <si>
    <t>Transfer na akceschopnost JSDH</t>
  </si>
  <si>
    <t>4116_02</t>
  </si>
  <si>
    <t>Dotace na regeneraci MPR</t>
  </si>
  <si>
    <t>4116_12</t>
  </si>
  <si>
    <t>Dotace na výkon sociální práce</t>
  </si>
  <si>
    <t>4116_21</t>
  </si>
  <si>
    <t>Dotace - hospodaření v městských v lesích</t>
  </si>
  <si>
    <t>4116_29</t>
  </si>
  <si>
    <t>Oprava prospustku na Hájově</t>
  </si>
  <si>
    <t>4116_30</t>
  </si>
  <si>
    <t>Dotace - Příbor - oprava komunikací 2025</t>
  </si>
  <si>
    <t>4121</t>
  </si>
  <si>
    <t>Veřejnoprávní smlouvy s okolními obcemi</t>
  </si>
  <si>
    <t>4122_07</t>
  </si>
  <si>
    <t>Dotace - Turistický průvodce MPR Příbor</t>
  </si>
  <si>
    <t>4216_05</t>
  </si>
  <si>
    <t>Dotace - Cyklopoint</t>
  </si>
  <si>
    <t>4216_06</t>
  </si>
  <si>
    <t>Úprava prostranství před ZŠ Npor. Loma</t>
  </si>
  <si>
    <t>4216_07</t>
  </si>
  <si>
    <t>Dotace - Turistické informační centrum v č.p.35</t>
  </si>
  <si>
    <t>Celkem za třídu Přijaté transfery</t>
  </si>
  <si>
    <t>Celkem Příjmy</t>
  </si>
  <si>
    <t>Výdaje</t>
  </si>
  <si>
    <t>Běžné výdaje</t>
  </si>
  <si>
    <t>1037</t>
  </si>
  <si>
    <t>Celospolečenské funkce lesů</t>
  </si>
  <si>
    <t>1037V02</t>
  </si>
  <si>
    <t>Lesní hospodářství</t>
  </si>
  <si>
    <t>Celkem za skupinu Celospolečenské funkce lesů</t>
  </si>
  <si>
    <t>2143</t>
  </si>
  <si>
    <t>Cestovní ruch, turismus</t>
  </si>
  <si>
    <t>2143V01</t>
  </si>
  <si>
    <t>Cestovní ruch - propagace, Lašská brána</t>
  </si>
  <si>
    <t>Celkem za skupinu Cestovní ruch, turismus</t>
  </si>
  <si>
    <t>2212</t>
  </si>
  <si>
    <t>Silnice</t>
  </si>
  <si>
    <t>2212V01</t>
  </si>
  <si>
    <t>Opravy místních komunikací vč. značení</t>
  </si>
  <si>
    <t>Celkem za skupinu Silnice</t>
  </si>
  <si>
    <t>2219</t>
  </si>
  <si>
    <t>Záležitosti pozemních komunikací</t>
  </si>
  <si>
    <t>2219V01</t>
  </si>
  <si>
    <t>Pozemní komunikace- chodníky, parkoviště</t>
  </si>
  <si>
    <t>2219V02</t>
  </si>
  <si>
    <t>Centrum Prchalov</t>
  </si>
  <si>
    <t>2219V03</t>
  </si>
  <si>
    <t>Urbanistická studie centra města Příbora</t>
  </si>
  <si>
    <t>Celkem za skupinu Záležitosti pozemních komunikací</t>
  </si>
  <si>
    <t>2221</t>
  </si>
  <si>
    <t>Provoz veřejné silniční dopravy</t>
  </si>
  <si>
    <t>2221V01</t>
  </si>
  <si>
    <t>Informační tabule u aut. zastávek- EE</t>
  </si>
  <si>
    <t>2221V04</t>
  </si>
  <si>
    <t>Opravy autobusových zastávek</t>
  </si>
  <si>
    <t>Celkem za skupinu Provoz veřejné silniční dopravy</t>
  </si>
  <si>
    <t>2292</t>
  </si>
  <si>
    <t>Dopravní obslužnost</t>
  </si>
  <si>
    <t>2292V03</t>
  </si>
  <si>
    <t>Dopravní obslužnost vč. cyklobusu a skibusu</t>
  </si>
  <si>
    <t>Celkem za skupinu Dopravní obslužnost</t>
  </si>
  <si>
    <t>2321</t>
  </si>
  <si>
    <t>Kanalizace</t>
  </si>
  <si>
    <t>2321V01</t>
  </si>
  <si>
    <t>Kanalizace - provoz ČOV na Hájově</t>
  </si>
  <si>
    <t>2321V02</t>
  </si>
  <si>
    <t>Evidence kanalizací</t>
  </si>
  <si>
    <t>2321V03</t>
  </si>
  <si>
    <t>Kanalizace všeobecně - drobné opravy aj.výd.</t>
  </si>
  <si>
    <t>2321V07</t>
  </si>
  <si>
    <t>Obnova kanaliz.ve městě -povinná rezerva</t>
  </si>
  <si>
    <t>Celkem za skupinu Kanalizace</t>
  </si>
  <si>
    <t>2333</t>
  </si>
  <si>
    <t>Úpravy drobných vodních toků</t>
  </si>
  <si>
    <t>2333V03</t>
  </si>
  <si>
    <t>Úpravy drobných vod.toků vč. mlýn.náhonu</t>
  </si>
  <si>
    <t>2333V04</t>
  </si>
  <si>
    <t>Řešení škod a mimořádné opravy</t>
  </si>
  <si>
    <t>Celkem za skupinu Úpravy drobných vodních toků</t>
  </si>
  <si>
    <t>3111</t>
  </si>
  <si>
    <t>Mateřské školy</t>
  </si>
  <si>
    <t>3111V01</t>
  </si>
  <si>
    <t>MŠ Kamarád - příspěvek na provoz</t>
  </si>
  <si>
    <t>3111V02</t>
  </si>
  <si>
    <t>MŠ Pionýrů - příspěvek na provoz</t>
  </si>
  <si>
    <t>3111V06</t>
  </si>
  <si>
    <t>MŠ - další výdaje</t>
  </si>
  <si>
    <t>Celkem za skupinu Mateřské školy</t>
  </si>
  <si>
    <t>3113</t>
  </si>
  <si>
    <t>Základní školy</t>
  </si>
  <si>
    <t>3113V01</t>
  </si>
  <si>
    <t>ZŠ Jičínská - příspěvek na provoz</t>
  </si>
  <si>
    <t>3113V02</t>
  </si>
  <si>
    <t>ZŠ Npor. Loma - příspěvek na provoz</t>
  </si>
  <si>
    <t>3113V03</t>
  </si>
  <si>
    <t>Společenské akce ve školství</t>
  </si>
  <si>
    <t>3113V04</t>
  </si>
  <si>
    <t>Fin. podpora akcí a soutěží ve školství</t>
  </si>
  <si>
    <t>3113V15</t>
  </si>
  <si>
    <t>ZŠJ -udržitelnost projektu Energ.úspory</t>
  </si>
  <si>
    <t>3113V19</t>
  </si>
  <si>
    <t>Energet.úspory v gastroprov.ZŠ Np.L. -běžné výd.</t>
  </si>
  <si>
    <t>3113V23</t>
  </si>
  <si>
    <t>Demolice jídelny býv.ZŠ Dukelské</t>
  </si>
  <si>
    <t>3113V26</t>
  </si>
  <si>
    <t>Hromosvod ZŠ Npor.Loma</t>
  </si>
  <si>
    <t>Celkem za skupinu Základní školy</t>
  </si>
  <si>
    <t>3141</t>
  </si>
  <si>
    <t>Školní jídelny</t>
  </si>
  <si>
    <t>3141V01</t>
  </si>
  <si>
    <t>ŠJ Komenského - příspěvek na provoz</t>
  </si>
  <si>
    <t>Celkem za skupinu Školní jídelny</t>
  </si>
  <si>
    <t>3314</t>
  </si>
  <si>
    <t>Městská knihovna</t>
  </si>
  <si>
    <t>3314V08</t>
  </si>
  <si>
    <t>MK - provozní výdaje vč. platů a odvodů</t>
  </si>
  <si>
    <t>Celkem za skupinu Městská knihovna</t>
  </si>
  <si>
    <t>3315</t>
  </si>
  <si>
    <t>Činnost muzeí a galerií</t>
  </si>
  <si>
    <t>3315V01</t>
  </si>
  <si>
    <t>Provoz RDSF, piarist.klášter, galerie</t>
  </si>
  <si>
    <t>3315V03</t>
  </si>
  <si>
    <t>Realizace nové expozice v RDSF - běžné výdaje</t>
  </si>
  <si>
    <t>Celkem za skupinu Činnost muzeí a galerií</t>
  </si>
  <si>
    <t>3319</t>
  </si>
  <si>
    <t>Ostatní záležitosti kultury</t>
  </si>
  <si>
    <t>3319V01</t>
  </si>
  <si>
    <t>Kultura - akce kulturní, společenské, sportovní</t>
  </si>
  <si>
    <t>Celkem za skupinu Ostatní záležitosti kultury</t>
  </si>
  <si>
    <t>3322.1</t>
  </si>
  <si>
    <t>Zachování a obnova kult. památek - OIRSM</t>
  </si>
  <si>
    <t>3322V01</t>
  </si>
  <si>
    <t>Ostatní náklady v rámci MPR</t>
  </si>
  <si>
    <t>3322V02</t>
  </si>
  <si>
    <t>Program regenerace MPR- vl.pros.k dotaci</t>
  </si>
  <si>
    <t>3322V03</t>
  </si>
  <si>
    <t>Program regenerace MPR - dotace</t>
  </si>
  <si>
    <t>3322V04</t>
  </si>
  <si>
    <t>Příspěvky z rozpočtu města na MPR</t>
  </si>
  <si>
    <t>Celkem za skupinu Zachování a obnova kult. památek - OIRSM</t>
  </si>
  <si>
    <t>3341</t>
  </si>
  <si>
    <t>Městská televize a městský rozhlas</t>
  </si>
  <si>
    <t>3341V01</t>
  </si>
  <si>
    <t>Realizace programu městské televize</t>
  </si>
  <si>
    <t>3341V02</t>
  </si>
  <si>
    <t>Sítě městského rozhlasu</t>
  </si>
  <si>
    <t>Celkem za skupinu Městská televize a městský rozhlas</t>
  </si>
  <si>
    <t>3349</t>
  </si>
  <si>
    <t>Měsíčník</t>
  </si>
  <si>
    <t>3349V01</t>
  </si>
  <si>
    <t>Celkem za skupinu Měsíčník</t>
  </si>
  <si>
    <t>3392</t>
  </si>
  <si>
    <t>Zájmová činnost v kultuře</t>
  </si>
  <si>
    <t>3392V01</t>
  </si>
  <si>
    <t>Kulturní dům - provoz</t>
  </si>
  <si>
    <t>Celkem za skupinu Zájmová činnost v kultuře</t>
  </si>
  <si>
    <t>3399</t>
  </si>
  <si>
    <t>Sbor pro občanské záležitosti</t>
  </si>
  <si>
    <t>3399V01</t>
  </si>
  <si>
    <t>Celkem za skupinu Sbor pro občanské záležitosti</t>
  </si>
  <si>
    <t>3421</t>
  </si>
  <si>
    <t>Využití volného času dětí a mládeže</t>
  </si>
  <si>
    <t>3421V01</t>
  </si>
  <si>
    <t>Středisko volného času Luna - příspěvek</t>
  </si>
  <si>
    <t>3421V03</t>
  </si>
  <si>
    <t>LUNA Příbor - Náklady na stěhování</t>
  </si>
  <si>
    <t>Celkem za skupinu Využití volného času dětí a mládeže</t>
  </si>
  <si>
    <t>3429</t>
  </si>
  <si>
    <t>Zájmová činnost</t>
  </si>
  <si>
    <t>3429V01</t>
  </si>
  <si>
    <t>Programové dotace a fin. dary města</t>
  </si>
  <si>
    <t>Celkem za skupinu Zájmová činnost</t>
  </si>
  <si>
    <t>3612</t>
  </si>
  <si>
    <t>Bytové hospodářství</t>
  </si>
  <si>
    <t>3612V01</t>
  </si>
  <si>
    <t>Opravy a údržba bytového fondu</t>
  </si>
  <si>
    <t>Celkem za skupinu Bytové hospodářství</t>
  </si>
  <si>
    <t>3613</t>
  </si>
  <si>
    <t>Nebytové hospodářství</t>
  </si>
  <si>
    <t>3613V01</t>
  </si>
  <si>
    <t>Nebytové hospodářství - energie</t>
  </si>
  <si>
    <t>3613V02</t>
  </si>
  <si>
    <t>Nebytové hospodářství - Správa budov</t>
  </si>
  <si>
    <t>3613V03</t>
  </si>
  <si>
    <t>Oprava budovy TS -  záv. zpráva a energ. management</t>
  </si>
  <si>
    <t>Celkem za skupinu Nebytové hospodářství</t>
  </si>
  <si>
    <t>3631</t>
  </si>
  <si>
    <t>Veřejné osvětlení</t>
  </si>
  <si>
    <t>3631V01</t>
  </si>
  <si>
    <t>Úpravy sítě veřejného osvětlení</t>
  </si>
  <si>
    <t>Celkem za skupinu Veřejné osvětlení</t>
  </si>
  <si>
    <t>3632</t>
  </si>
  <si>
    <t>Pohřebnictví</t>
  </si>
  <si>
    <t>3632V01</t>
  </si>
  <si>
    <t>Pohřebnictví - mimořádné pohřby</t>
  </si>
  <si>
    <t>Celkem za skupinu Pohřebnictví</t>
  </si>
  <si>
    <t>3633</t>
  </si>
  <si>
    <t>Výstavba a údržba inž. sítí</t>
  </si>
  <si>
    <t>3633V01</t>
  </si>
  <si>
    <t>Dílčí úpravy energetických zařízení</t>
  </si>
  <si>
    <t>Celkem za skupinu Výstavba a údržba inž. sítí</t>
  </si>
  <si>
    <t>3635</t>
  </si>
  <si>
    <t>Územní plánování + projekční práce</t>
  </si>
  <si>
    <t>3635V03</t>
  </si>
  <si>
    <t>Služby souvis. s projektovou dokumentací</t>
  </si>
  <si>
    <t>3635V04</t>
  </si>
  <si>
    <t>4. změna územního plánu města Příbora</t>
  </si>
  <si>
    <t>Celkem za skupinu Územní plánování + projekční práce</t>
  </si>
  <si>
    <t>3639</t>
  </si>
  <si>
    <t>Komunální služby, územní rozvoj</t>
  </si>
  <si>
    <t>3639V01</t>
  </si>
  <si>
    <t>Technické služby - příspěvek na provoz</t>
  </si>
  <si>
    <t>3639V04</t>
  </si>
  <si>
    <t>Územní rozvoj a majetkové záležitosti</t>
  </si>
  <si>
    <t>3639V05</t>
  </si>
  <si>
    <t>Městský mobiliář</t>
  </si>
  <si>
    <t>3639V06</t>
  </si>
  <si>
    <t>Podpora podnikání ve městě</t>
  </si>
  <si>
    <t>Celkem za skupinu Komunální služby, územní rozvoj</t>
  </si>
  <si>
    <t>3726</t>
  </si>
  <si>
    <t>Využívání a zneškodňování ostatních odpadů</t>
  </si>
  <si>
    <t>3726V01</t>
  </si>
  <si>
    <t>Kompostárna Točna</t>
  </si>
  <si>
    <t>Celkem za skupinu Využívání a zneškodňování ostatních odpadů</t>
  </si>
  <si>
    <t>3727</t>
  </si>
  <si>
    <t>Prevence vzniku odpadů</t>
  </si>
  <si>
    <t>3727V03</t>
  </si>
  <si>
    <t>Odpady- údržba míst, prevence, bioodpady</t>
  </si>
  <si>
    <t>Celkem za skupinu Prevence vzniku odpadů</t>
  </si>
  <si>
    <t>3745</t>
  </si>
  <si>
    <t>Péče o vzhled obcí a veřej. zeleň</t>
  </si>
  <si>
    <t>3745V01</t>
  </si>
  <si>
    <t>Péče o vzhled obcí a veřejnou zeleň</t>
  </si>
  <si>
    <t>3745V03</t>
  </si>
  <si>
    <t>Obnova městského parku</t>
  </si>
  <si>
    <t>3745V04</t>
  </si>
  <si>
    <t>Úprava parku Nábřeží RA -běžné výd.</t>
  </si>
  <si>
    <t>Celkem za skupinu Péče o vzhled obcí a veřej. zeleň</t>
  </si>
  <si>
    <t>4349</t>
  </si>
  <si>
    <t>Ostatní sociální péče a pomoc ostatním..</t>
  </si>
  <si>
    <t>4349V01</t>
  </si>
  <si>
    <t>Komunitní plánování soc. služeb ve městě</t>
  </si>
  <si>
    <t>4349V02</t>
  </si>
  <si>
    <t>Dotace na soc.služby, finanč.dary</t>
  </si>
  <si>
    <t>Celkem za skupinu Ostatní sociální péče a pomoc ostatním..</t>
  </si>
  <si>
    <t>4379</t>
  </si>
  <si>
    <t>Ostatní služby a činnosti v oblasti soc. prevence</t>
  </si>
  <si>
    <t>4379V01</t>
  </si>
  <si>
    <t>Výkon opatrovnictví</t>
  </si>
  <si>
    <t>Celkem za skupinu Ostatní služby a činnosti v oblasti soc. prevence</t>
  </si>
  <si>
    <t>5213</t>
  </si>
  <si>
    <t>Krizová opatření</t>
  </si>
  <si>
    <t>5213V01</t>
  </si>
  <si>
    <t>Celkem za skupinu Krizová opatření</t>
  </si>
  <si>
    <t>5272</t>
  </si>
  <si>
    <t>Činnost orgánů krizového řízení na úzení úrovni</t>
  </si>
  <si>
    <t>5272V01</t>
  </si>
  <si>
    <t>Činnost orgánů krizového řízení</t>
  </si>
  <si>
    <t>Celkem za skupinu Činnost orgánů krizového řízení na úzení úrovni</t>
  </si>
  <si>
    <t>5311</t>
  </si>
  <si>
    <t>Městská policie + program prevence krim.</t>
  </si>
  <si>
    <t>5311V02</t>
  </si>
  <si>
    <t>MP - provozní výdaje vč. platů a odvodů</t>
  </si>
  <si>
    <t>5311V05</t>
  </si>
  <si>
    <t>MP, Program prevence kriminality</t>
  </si>
  <si>
    <t>Celkem za skupinu Městská policie + program prevence krim.</t>
  </si>
  <si>
    <t>5512</t>
  </si>
  <si>
    <t>Požární ochrana</t>
  </si>
  <si>
    <t>5512V04</t>
  </si>
  <si>
    <t>JSDH - provozní výd. vč. platů a refundací</t>
  </si>
  <si>
    <t>Celkem za skupinu Požární ochrana</t>
  </si>
  <si>
    <t>6112</t>
  </si>
  <si>
    <t>Místní zastupitelské orgány</t>
  </si>
  <si>
    <t>6112V03</t>
  </si>
  <si>
    <t>Zastup. orgány města - platy, odměny, školení</t>
  </si>
  <si>
    <t>Celkem za skupinu Místní zastupitelské orgány</t>
  </si>
  <si>
    <t>6115</t>
  </si>
  <si>
    <t>Volby do zastupitelstev územních celků</t>
  </si>
  <si>
    <t>6115V02</t>
  </si>
  <si>
    <t>Volby do obecního zastupitelstva</t>
  </si>
  <si>
    <t>Celkem za skupinu Volby do zastupitelstev územních celků</t>
  </si>
  <si>
    <t>6171.1</t>
  </si>
  <si>
    <t>Činnost místní správy - OOSČ</t>
  </si>
  <si>
    <t>6171V01</t>
  </si>
  <si>
    <t>Provozní výdaje úřadu, OOSČ</t>
  </si>
  <si>
    <t>6171V02</t>
  </si>
  <si>
    <t>Kancelář vedení města a školství</t>
  </si>
  <si>
    <t>6171V03</t>
  </si>
  <si>
    <t>Vizuální identita Města Příbora</t>
  </si>
  <si>
    <t>Celkem za skupinu Činnost místní správy - OOSČ</t>
  </si>
  <si>
    <t>6171.2</t>
  </si>
  <si>
    <t>Činnost místní správy - tajemník MÚ</t>
  </si>
  <si>
    <t>6171V04</t>
  </si>
  <si>
    <t>Čin.místní správy- Platy a souvis.výdaje</t>
  </si>
  <si>
    <t>6171V05</t>
  </si>
  <si>
    <t>Vykrytí ošatného a výročí ze SF</t>
  </si>
  <si>
    <t>6171V09</t>
  </si>
  <si>
    <t>Činnost místní správy - sociální fond</t>
  </si>
  <si>
    <t>Celkem za skupinu Činnost místní správy - tajemník MÚ</t>
  </si>
  <si>
    <t>6171.3</t>
  </si>
  <si>
    <t>Činnost místní správy - OISM</t>
  </si>
  <si>
    <t>6171V10</t>
  </si>
  <si>
    <t>Geografický informační systém, AmeServer</t>
  </si>
  <si>
    <t>Celkem za skupinu Činnost místní správy - OISM</t>
  </si>
  <si>
    <t>6171.5</t>
  </si>
  <si>
    <t>Další poplatky</t>
  </si>
  <si>
    <t>6171V12</t>
  </si>
  <si>
    <t>Poplatky související s majetkem (OF)</t>
  </si>
  <si>
    <t>6171V13</t>
  </si>
  <si>
    <t>Další poplatky (SÚ)</t>
  </si>
  <si>
    <t>Celkem za skupinu Další poplatky</t>
  </si>
  <si>
    <t>6171.6</t>
  </si>
  <si>
    <t>OV Hájov, OV Prchalov</t>
  </si>
  <si>
    <t>6171V15</t>
  </si>
  <si>
    <t>OV Prchalov, běžné výdaje</t>
  </si>
  <si>
    <t>6171V16</t>
  </si>
  <si>
    <t>OV Hájov, běžné výdaje</t>
  </si>
  <si>
    <t>Celkem za skupinu OV Hájov, OV Prchalov</t>
  </si>
  <si>
    <t>6171.7</t>
  </si>
  <si>
    <t>Nákupy na komoditních burzách</t>
  </si>
  <si>
    <t>6171V17</t>
  </si>
  <si>
    <t>Nákup na burze komodit</t>
  </si>
  <si>
    <t>Celkem za skupinu Nákupy na komoditních burzách</t>
  </si>
  <si>
    <t>6221</t>
  </si>
  <si>
    <t>Humanitární zahraniční pomoc</t>
  </si>
  <si>
    <t>6221V01</t>
  </si>
  <si>
    <t>Humanitár.pomoc zahraniční</t>
  </si>
  <si>
    <t>Celkem za skupinu Humanitární zahraniční pomoc</t>
  </si>
  <si>
    <t>6310</t>
  </si>
  <si>
    <t>Uhrazené úroky z přijatého úvěru</t>
  </si>
  <si>
    <t>6310V01</t>
  </si>
  <si>
    <t>Splátky úroků z úvěrů</t>
  </si>
  <si>
    <t>6310V02</t>
  </si>
  <si>
    <t>Poplatky za vedené účty</t>
  </si>
  <si>
    <t>Celkem za skupinu Uhrazené úroky z přijatého úvěru</t>
  </si>
  <si>
    <t>6320</t>
  </si>
  <si>
    <t>Pojištění funkčně nespecifik. - souhrnné</t>
  </si>
  <si>
    <t>6320V01</t>
  </si>
  <si>
    <t>Pojištění - souhrnné pojištění</t>
  </si>
  <si>
    <t>Celkem za skupinu Pojištění funkčně nespecifik. - souhrnné</t>
  </si>
  <si>
    <t>6399</t>
  </si>
  <si>
    <t>Platby daní a poplatků st. rozpočtu</t>
  </si>
  <si>
    <t>6399V01</t>
  </si>
  <si>
    <t>Platby daní státnímu rozpočtu</t>
  </si>
  <si>
    <t>Celkem za skupinu Platby daní a poplatků st. rozpočtu</t>
  </si>
  <si>
    <t>6402</t>
  </si>
  <si>
    <t>Finanční vypořádání minulých let</t>
  </si>
  <si>
    <t>6402V01</t>
  </si>
  <si>
    <t>Vratky účelových dotací stát. rozpočtu</t>
  </si>
  <si>
    <t>Celkem za skupinu Finanční vypořádání minulých let</t>
  </si>
  <si>
    <t>6409.1</t>
  </si>
  <si>
    <t>Ostatní činnosti jinde nezařazené</t>
  </si>
  <si>
    <t>6409V02</t>
  </si>
  <si>
    <t>Mylné platby</t>
  </si>
  <si>
    <t>Celkem za skupinu Ostatní činnosti jinde nezařazené</t>
  </si>
  <si>
    <t>6409.2</t>
  </si>
  <si>
    <t>Rezerva rozpočtu</t>
  </si>
  <si>
    <t>6409V01</t>
  </si>
  <si>
    <t>REZERVA ROZPOČTU</t>
  </si>
  <si>
    <t>Celkem za skupinu Rezerva rozpočtu</t>
  </si>
  <si>
    <t>Celkem za třídu Běžné výdaje</t>
  </si>
  <si>
    <t>Kapitálové výdaje</t>
  </si>
  <si>
    <t>2143V03</t>
  </si>
  <si>
    <t>Turistické informační centrum v čp. 35</t>
  </si>
  <si>
    <t>2212V13</t>
  </si>
  <si>
    <t>Komunikace k ZO na ul. Masarykově</t>
  </si>
  <si>
    <t>2212V17</t>
  </si>
  <si>
    <t>Úprava křižovatky ul. NRA a Vrchlického</t>
  </si>
  <si>
    <t>2219V07</t>
  </si>
  <si>
    <t>Sanace břehu vodního toku Klenos</t>
  </si>
  <si>
    <t>2219V08</t>
  </si>
  <si>
    <t>Hájov - výstavba chodníku k novému sportovišti</t>
  </si>
  <si>
    <t>2219V10</t>
  </si>
  <si>
    <t>Přístup. trasy k obchodní zóně na ul. Jičínské</t>
  </si>
  <si>
    <t>2219V18</t>
  </si>
  <si>
    <t>Chodník Místecká - Hukvaldská</t>
  </si>
  <si>
    <t>2219V24</t>
  </si>
  <si>
    <t>SÚ chodníku na ul. Šmeralova</t>
  </si>
  <si>
    <t>2219V28</t>
  </si>
  <si>
    <t>Prostranství před COOP a DPS</t>
  </si>
  <si>
    <t>2219V29</t>
  </si>
  <si>
    <t>Úprava předprostoru nádraží</t>
  </si>
  <si>
    <t>2219V30</t>
  </si>
  <si>
    <t>Cyklopoint - prostranství čp. 118</t>
  </si>
  <si>
    <t>2219V31</t>
  </si>
  <si>
    <t>Prostranství před ZŠ Npor. Loma</t>
  </si>
  <si>
    <t>2219V35</t>
  </si>
  <si>
    <t>Obchodní centrum Klenoska</t>
  </si>
  <si>
    <t>2219V36</t>
  </si>
  <si>
    <t>Zástavba lokality 3/Z5</t>
  </si>
  <si>
    <t>2321V04</t>
  </si>
  <si>
    <t>Odkanalizování části ul. Juráňovy</t>
  </si>
  <si>
    <t>2321V05</t>
  </si>
  <si>
    <t>Odkanalizování ul. Hřbitovní</t>
  </si>
  <si>
    <t>2321V06</t>
  </si>
  <si>
    <t>Čističky odpadních vod - fin. podpora</t>
  </si>
  <si>
    <t>2321V11</t>
  </si>
  <si>
    <t>Tlaková kanalizace Prchalov</t>
  </si>
  <si>
    <t>2333V06</t>
  </si>
  <si>
    <t>Protipovodňová opatření - Klenos</t>
  </si>
  <si>
    <t>2334</t>
  </si>
  <si>
    <t>Revitalizace vodních systémů</t>
  </si>
  <si>
    <t>2334V02</t>
  </si>
  <si>
    <t>Vodohospod.studie katastru Příbor - invest.výd.</t>
  </si>
  <si>
    <t>2334V04</t>
  </si>
  <si>
    <t>Protipovodňová opatření - ul. Vrchlického</t>
  </si>
  <si>
    <t>Celkem za skupinu Revitalizace vodních systémů</t>
  </si>
  <si>
    <t>3111V15</t>
  </si>
  <si>
    <t>Výstavba nové MŠ</t>
  </si>
  <si>
    <t>3113V12</t>
  </si>
  <si>
    <t>SÚ prostor pro správce ZŠ Npor. Loma</t>
  </si>
  <si>
    <t>3113V20</t>
  </si>
  <si>
    <t>Rekonstrukce býv. ZŠ Dukelské</t>
  </si>
  <si>
    <t>3113V25</t>
  </si>
  <si>
    <t>Rekonstrukce tělocvičen a sanace suterénu ZŠ Jičínská</t>
  </si>
  <si>
    <t>3141V03</t>
  </si>
  <si>
    <t>SÚ Školní jídelny Komenského</t>
  </si>
  <si>
    <t>3315V02</t>
  </si>
  <si>
    <t>Realizace nové expozice v RDSF</t>
  </si>
  <si>
    <t>3429V06</t>
  </si>
  <si>
    <t>Skatepark</t>
  </si>
  <si>
    <t>3613V08</t>
  </si>
  <si>
    <t>Rekonstrukce domu čp. 118</t>
  </si>
  <si>
    <t>3613V14</t>
  </si>
  <si>
    <t>Vybudování FVE</t>
  </si>
  <si>
    <t>3613V15</t>
  </si>
  <si>
    <t>Interiérové hřiště se skluzavkou</t>
  </si>
  <si>
    <t>3631V03</t>
  </si>
  <si>
    <t>Nasvětlení kaple Fr. Serafínského</t>
  </si>
  <si>
    <t>3631V09</t>
  </si>
  <si>
    <t>VO Příbor - III. etapa</t>
  </si>
  <si>
    <t>3632V05</t>
  </si>
  <si>
    <t>Rozšíření kapacity nového hřbitova</t>
  </si>
  <si>
    <t>3633V02</t>
  </si>
  <si>
    <t>Instalace elektrických sloupů na náměstí</t>
  </si>
  <si>
    <t>3639V03</t>
  </si>
  <si>
    <t>Výkupy pozemků</t>
  </si>
  <si>
    <t>3639V08</t>
  </si>
  <si>
    <t>Městský mobiliář - investice</t>
  </si>
  <si>
    <t>3713</t>
  </si>
  <si>
    <t>Změny technologií vytápění</t>
  </si>
  <si>
    <t>3713V01</t>
  </si>
  <si>
    <t>Projekt Kotlíková dotace</t>
  </si>
  <si>
    <t>Celkem za skupinu Změny technologií vytápění</t>
  </si>
  <si>
    <t>3726V02</t>
  </si>
  <si>
    <t>Kompostárna Příbor - investiční výd.</t>
  </si>
  <si>
    <t>3745V08</t>
  </si>
  <si>
    <t>Naučná stezka na Borovecké rybníky</t>
  </si>
  <si>
    <t>3745V09</t>
  </si>
  <si>
    <t>Odpočinková zóna Prchalov</t>
  </si>
  <si>
    <t>5311V08</t>
  </si>
  <si>
    <t>Obnova zařízení MP</t>
  </si>
  <si>
    <t>5512V03</t>
  </si>
  <si>
    <t>Technika JSDH Příbor</t>
  </si>
  <si>
    <t>6171V06</t>
  </si>
  <si>
    <t>Výpočetní technika, stroje a zařízení MÚ</t>
  </si>
  <si>
    <t>6171V20</t>
  </si>
  <si>
    <t>SW a databáze, OOSČ</t>
  </si>
  <si>
    <t>Celkem za třídu Kapitálové výdaje</t>
  </si>
  <si>
    <t>Celkem Výdaje</t>
  </si>
  <si>
    <t>Financování</t>
  </si>
  <si>
    <t>8115</t>
  </si>
  <si>
    <t>Změna stavu krátkodobých prostř. na BÚ</t>
  </si>
  <si>
    <t>8118</t>
  </si>
  <si>
    <t>Výdaje za účelem zhodnocení fin. prostředků - TV</t>
  </si>
  <si>
    <t>8124</t>
  </si>
  <si>
    <t>Splátky úvěrů</t>
  </si>
  <si>
    <t>8901V01</t>
  </si>
  <si>
    <t>Operace org. nemající char.příjmů a výd.</t>
  </si>
  <si>
    <t>Celkem za třídu Financování</t>
  </si>
  <si>
    <t>Celkem Financování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</si>
</sst>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9"/>
      <color theme="4" tint="-0.249977111117893"/>
      <name val="Calibri"/>
      <family val="2"/>
      <charset val="238"/>
      <scheme val="minor"/>
    </font>
    <font>
      <sz val="9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4" fontId="2" fillId="0" borderId="6" xfId="0" applyNumberFormat="1" applyFont="1" applyBorder="1" applyAlignment="1">
      <alignment horizontal="right" vertical="center"/>
    </xf>
    <xf numFmtId="4" fontId="2" fillId="0" borderId="7" xfId="0" applyNumberFormat="1" applyFont="1" applyBorder="1" applyAlignment="1">
      <alignment horizontal="right" vertical="center"/>
    </xf>
    <xf numFmtId="4" fontId="4" fillId="2" borderId="5" xfId="0" applyNumberFormat="1" applyFont="1" applyFill="1" applyBorder="1" applyAlignment="1">
      <alignment horizontal="right" vertical="center" wrapText="1"/>
    </xf>
    <xf numFmtId="4" fontId="4" fillId="2" borderId="6" xfId="0" applyNumberFormat="1" applyFont="1" applyFill="1" applyBorder="1" applyAlignment="1">
      <alignment horizontal="right" vertical="center" wrapText="1"/>
    </xf>
    <xf numFmtId="4" fontId="4" fillId="2" borderId="7" xfId="0" applyNumberFormat="1" applyFont="1" applyFill="1" applyBorder="1" applyAlignment="1">
      <alignment horizontal="right" vertical="center" wrapText="1"/>
    </xf>
    <xf numFmtId="4" fontId="4" fillId="3" borderId="5" xfId="0" applyNumberFormat="1" applyFont="1" applyFill="1" applyBorder="1" applyAlignment="1">
      <alignment horizontal="right" vertical="center" wrapText="1"/>
    </xf>
    <xf numFmtId="4" fontId="4" fillId="3" borderId="6" xfId="0" applyNumberFormat="1" applyFont="1" applyFill="1" applyBorder="1" applyAlignment="1">
      <alignment horizontal="right" vertical="center" wrapText="1"/>
    </xf>
    <xf numFmtId="4" fontId="4" fillId="3" borderId="7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0" fontId="2" fillId="4" borderId="4" xfId="0" applyFont="1" applyFill="1" applyBorder="1" applyAlignment="1">
      <alignment horizontal="left" vertical="center"/>
    </xf>
    <xf numFmtId="4" fontId="2" fillId="4" borderId="5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4" fontId="2" fillId="4" borderId="7" xfId="0" applyNumberFormat="1" applyFont="1" applyFill="1" applyBorder="1" applyAlignment="1">
      <alignment horizontal="right" vertical="center"/>
    </xf>
    <xf numFmtId="0" fontId="6" fillId="0" borderId="6" xfId="0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right" vertical="center"/>
    </xf>
    <xf numFmtId="4" fontId="6" fillId="2" borderId="6" xfId="0" applyNumberFormat="1" applyFont="1" applyFill="1" applyBorder="1" applyAlignment="1">
      <alignment horizontal="right" vertical="center" wrapText="1"/>
    </xf>
    <xf numFmtId="4" fontId="6" fillId="3" borderId="6" xfId="0" applyNumberFormat="1" applyFont="1" applyFill="1" applyBorder="1" applyAlignment="1">
      <alignment horizontal="right" vertical="center" wrapText="1"/>
    </xf>
    <xf numFmtId="4" fontId="7" fillId="4" borderId="6" xfId="0" applyNumberFormat="1" applyFont="1" applyFill="1" applyBorder="1" applyAlignment="1">
      <alignment horizontal="right" vertical="center"/>
    </xf>
    <xf numFmtId="0" fontId="8" fillId="0" borderId="0" xfId="0" applyFont="1"/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0" fillId="0" borderId="0" xfId="0"/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4" fontId="4" fillId="5" borderId="6" xfId="0" applyNumberFormat="1" applyFont="1" applyFill="1" applyBorder="1" applyAlignment="1">
      <alignment horizontal="right" vertical="center" wrapText="1"/>
    </xf>
    <xf numFmtId="4" fontId="4" fillId="0" borderId="6" xfId="0" applyNumberFormat="1" applyFont="1" applyFill="1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67D4D-D986-458A-848D-70DB6AF11A0F}">
  <dimension ref="A1:L473"/>
  <sheetViews>
    <sheetView tabSelected="1" topLeftCell="A451" workbookViewId="0">
      <selection activeCell="G454" sqref="G454"/>
    </sheetView>
  </sheetViews>
  <sheetFormatPr defaultRowHeight="15" x14ac:dyDescent="0.25"/>
  <cols>
    <col min="1" max="1" width="8.7109375" customWidth="1"/>
    <col min="2" max="2" width="12.7109375" customWidth="1"/>
    <col min="3" max="3" width="46.28515625" customWidth="1"/>
    <col min="4" max="5" width="12.7109375" customWidth="1"/>
    <col min="6" max="6" width="12.7109375" style="28" customWidth="1"/>
    <col min="7" max="7" width="8.7109375" customWidth="1"/>
    <col min="8" max="8" width="12.7109375" customWidth="1"/>
    <col min="10" max="10" width="12.42578125" bestFit="1" customWidth="1"/>
    <col min="11" max="12" width="13.5703125" bestFit="1" customWidth="1"/>
  </cols>
  <sheetData>
    <row r="1" spans="1:8" ht="15.75" customHeight="1" x14ac:dyDescent="0.25">
      <c r="B1" s="38" t="s">
        <v>0</v>
      </c>
      <c r="C1" s="38"/>
      <c r="D1" s="38"/>
      <c r="E1" s="38"/>
      <c r="F1" s="38"/>
      <c r="G1" s="37"/>
      <c r="H1" s="37"/>
    </row>
    <row r="2" spans="1:8" ht="16.5" customHeight="1" thickBot="1" x14ac:dyDescent="0.3">
      <c r="B2" s="39"/>
      <c r="C2" s="39"/>
      <c r="D2" s="39"/>
      <c r="E2" s="39"/>
      <c r="F2" s="39"/>
      <c r="G2" s="37"/>
      <c r="H2" s="37"/>
    </row>
    <row r="3" spans="1:8" ht="26.1" customHeight="1" thickBot="1" x14ac:dyDescent="0.3">
      <c r="A3" s="36" t="s">
        <v>1</v>
      </c>
      <c r="B3" s="36"/>
      <c r="C3" s="36"/>
      <c r="D3" s="36"/>
      <c r="E3" s="36"/>
      <c r="F3" s="36"/>
      <c r="G3" s="36"/>
      <c r="H3" s="36"/>
    </row>
    <row r="4" spans="1:8" ht="26.1" customHeight="1" x14ac:dyDescent="0.25">
      <c r="A4" s="35"/>
      <c r="B4" s="35"/>
      <c r="C4" s="35"/>
      <c r="D4" s="35"/>
      <c r="E4" s="35"/>
      <c r="F4" s="35"/>
      <c r="G4" s="35"/>
      <c r="H4" s="35"/>
    </row>
    <row r="5" spans="1:8" ht="26.1" customHeight="1" x14ac:dyDescent="0.25">
      <c r="A5" s="34" t="s">
        <v>2</v>
      </c>
      <c r="B5" s="34"/>
      <c r="C5" s="34"/>
      <c r="D5" s="34"/>
      <c r="E5" s="34"/>
      <c r="F5" s="34"/>
      <c r="G5" s="34"/>
      <c r="H5" s="34"/>
    </row>
    <row r="6" spans="1:8" ht="27" customHeight="1" x14ac:dyDescent="0.25">
      <c r="A6" s="29" t="s">
        <v>3</v>
      </c>
      <c r="B6" s="30"/>
      <c r="C6" s="31"/>
      <c r="D6" s="1" t="s">
        <v>4</v>
      </c>
      <c r="E6" s="2" t="s">
        <v>5</v>
      </c>
      <c r="F6" s="23" t="s">
        <v>6</v>
      </c>
      <c r="G6" s="2" t="s">
        <v>7</v>
      </c>
      <c r="H6" s="3" t="s">
        <v>8</v>
      </c>
    </row>
    <row r="7" spans="1:8" x14ac:dyDescent="0.25">
      <c r="A7" s="4" t="s">
        <v>9</v>
      </c>
      <c r="B7" s="32" t="s">
        <v>10</v>
      </c>
      <c r="C7" s="32"/>
      <c r="D7" s="32"/>
      <c r="E7" s="32"/>
      <c r="F7" s="32"/>
      <c r="G7" s="32"/>
      <c r="H7" s="33"/>
    </row>
    <row r="8" spans="1:8" x14ac:dyDescent="0.25">
      <c r="A8" s="4"/>
      <c r="B8" s="32"/>
      <c r="C8" s="32"/>
      <c r="D8" s="32"/>
      <c r="E8" s="32"/>
      <c r="F8" s="32"/>
      <c r="G8" s="32"/>
      <c r="H8" s="33"/>
    </row>
    <row r="9" spans="1:8" x14ac:dyDescent="0.25">
      <c r="B9" s="7" t="s">
        <v>11</v>
      </c>
      <c r="C9" s="8" t="s">
        <v>12</v>
      </c>
      <c r="D9" s="9">
        <v>206334000</v>
      </c>
      <c r="E9" s="10">
        <v>206334000</v>
      </c>
      <c r="F9" s="24">
        <v>98435481.969999999</v>
      </c>
      <c r="G9" s="10">
        <v>47.71</v>
      </c>
      <c r="H9" s="11">
        <v>107898518.03</v>
      </c>
    </row>
    <row r="10" spans="1:8" x14ac:dyDescent="0.25">
      <c r="B10" s="7" t="s">
        <v>13</v>
      </c>
      <c r="C10" s="8" t="s">
        <v>14</v>
      </c>
      <c r="D10" s="9">
        <v>5000</v>
      </c>
      <c r="E10" s="10">
        <v>5000</v>
      </c>
      <c r="F10" s="24">
        <v>4697.8</v>
      </c>
      <c r="G10" s="10">
        <v>93.96</v>
      </c>
      <c r="H10" s="11">
        <v>302.2</v>
      </c>
    </row>
    <row r="11" spans="1:8" x14ac:dyDescent="0.25">
      <c r="B11" s="7" t="s">
        <v>15</v>
      </c>
      <c r="C11" s="8" t="s">
        <v>16</v>
      </c>
      <c r="D11" s="9">
        <v>0</v>
      </c>
      <c r="E11" s="10">
        <v>30000</v>
      </c>
      <c r="F11" s="24">
        <v>27157.599999999999</v>
      </c>
      <c r="G11" s="10">
        <v>90.53</v>
      </c>
      <c r="H11" s="11">
        <v>2842.4</v>
      </c>
    </row>
    <row r="12" spans="1:8" x14ac:dyDescent="0.25">
      <c r="B12" s="7" t="s">
        <v>17</v>
      </c>
      <c r="C12" s="8" t="s">
        <v>18</v>
      </c>
      <c r="D12" s="9">
        <v>240000</v>
      </c>
      <c r="E12" s="10">
        <v>240000</v>
      </c>
      <c r="F12" s="24">
        <v>169764.75</v>
      </c>
      <c r="G12" s="10">
        <v>70.739999999999995</v>
      </c>
      <c r="H12" s="11">
        <v>70235.25</v>
      </c>
    </row>
    <row r="13" spans="1:8" x14ac:dyDescent="0.25">
      <c r="B13" s="7" t="s">
        <v>19</v>
      </c>
      <c r="C13" s="8" t="s">
        <v>20</v>
      </c>
      <c r="D13" s="9">
        <v>80000</v>
      </c>
      <c r="E13" s="10">
        <v>80000</v>
      </c>
      <c r="F13" s="24">
        <v>37340</v>
      </c>
      <c r="G13" s="10">
        <v>46.68</v>
      </c>
      <c r="H13" s="11">
        <v>42660</v>
      </c>
    </row>
    <row r="14" spans="1:8" x14ac:dyDescent="0.25">
      <c r="B14" s="7" t="s">
        <v>21</v>
      </c>
      <c r="C14" s="8" t="s">
        <v>22</v>
      </c>
      <c r="D14" s="9">
        <v>180000</v>
      </c>
      <c r="E14" s="10">
        <v>180000</v>
      </c>
      <c r="F14" s="24">
        <v>36260.5</v>
      </c>
      <c r="G14" s="10">
        <v>20.14</v>
      </c>
      <c r="H14" s="11">
        <v>143739.5</v>
      </c>
    </row>
    <row r="15" spans="1:8" x14ac:dyDescent="0.25">
      <c r="B15" s="7" t="s">
        <v>23</v>
      </c>
      <c r="C15" s="8" t="s">
        <v>24</v>
      </c>
      <c r="D15" s="9">
        <v>5600000</v>
      </c>
      <c r="E15" s="10">
        <v>5600000</v>
      </c>
      <c r="F15" s="24">
        <v>5594356.0700000003</v>
      </c>
      <c r="G15" s="10">
        <v>99.9</v>
      </c>
      <c r="H15" s="11">
        <v>5643.93</v>
      </c>
    </row>
    <row r="16" spans="1:8" x14ac:dyDescent="0.25">
      <c r="B16" s="7" t="s">
        <v>25</v>
      </c>
      <c r="C16" s="8" t="s">
        <v>26</v>
      </c>
      <c r="D16" s="9">
        <v>0</v>
      </c>
      <c r="E16" s="10">
        <v>5000</v>
      </c>
      <c r="F16" s="24">
        <v>11933.56</v>
      </c>
      <c r="G16" s="10">
        <v>238.67</v>
      </c>
      <c r="H16" s="11">
        <v>-6933.56</v>
      </c>
    </row>
    <row r="17" spans="1:8" x14ac:dyDescent="0.25">
      <c r="B17" s="7" t="s">
        <v>27</v>
      </c>
      <c r="C17" s="8" t="s">
        <v>28</v>
      </c>
      <c r="D17" s="9">
        <v>2300000</v>
      </c>
      <c r="E17" s="10">
        <v>2300000</v>
      </c>
      <c r="F17" s="24">
        <v>2273876.59</v>
      </c>
      <c r="G17" s="10">
        <v>98.86</v>
      </c>
      <c r="H17" s="11">
        <v>26123.41</v>
      </c>
    </row>
    <row r="18" spans="1:8" x14ac:dyDescent="0.25">
      <c r="B18" s="7" t="s">
        <v>29</v>
      </c>
      <c r="C18" s="8" t="s">
        <v>30</v>
      </c>
      <c r="D18" s="9">
        <v>700000</v>
      </c>
      <c r="E18" s="10">
        <v>700000</v>
      </c>
      <c r="F18" s="24">
        <v>442120</v>
      </c>
      <c r="G18" s="10">
        <v>63.16</v>
      </c>
      <c r="H18" s="11">
        <v>257880</v>
      </c>
    </row>
    <row r="19" spans="1:8" x14ac:dyDescent="0.25">
      <c r="B19" s="5" t="s">
        <v>31</v>
      </c>
      <c r="C19" s="6" t="s">
        <v>32</v>
      </c>
      <c r="D19" s="9">
        <v>2000000</v>
      </c>
      <c r="E19" s="10">
        <v>2000000</v>
      </c>
      <c r="F19" s="24">
        <v>1197530.8700000001</v>
      </c>
      <c r="G19" s="10">
        <v>59.88</v>
      </c>
      <c r="H19" s="11">
        <v>802469.13</v>
      </c>
    </row>
    <row r="20" spans="1:8" x14ac:dyDescent="0.25">
      <c r="A20" s="40" t="s">
        <v>33</v>
      </c>
      <c r="B20" s="41"/>
      <c r="C20" s="42"/>
      <c r="D20" s="12">
        <v>217439000</v>
      </c>
      <c r="E20" s="13">
        <v>217474000</v>
      </c>
      <c r="F20" s="25">
        <v>108230519.70999999</v>
      </c>
      <c r="G20" s="13">
        <v>49.77</v>
      </c>
      <c r="H20" s="14">
        <v>109243480.29000001</v>
      </c>
    </row>
    <row r="21" spans="1:8" x14ac:dyDescent="0.25">
      <c r="A21" s="43"/>
      <c r="B21" s="43"/>
      <c r="C21" s="43"/>
      <c r="D21" s="43"/>
      <c r="E21" s="43"/>
      <c r="F21" s="43"/>
      <c r="G21" s="43"/>
      <c r="H21" s="43"/>
    </row>
    <row r="22" spans="1:8" ht="15.95" customHeight="1" x14ac:dyDescent="0.25">
      <c r="A22" s="44" t="s">
        <v>34</v>
      </c>
      <c r="B22" s="45"/>
      <c r="C22" s="46"/>
      <c r="D22" s="15">
        <v>217439000</v>
      </c>
      <c r="E22" s="16">
        <v>217474000</v>
      </c>
      <c r="F22" s="26">
        <v>108230519.70999999</v>
      </c>
      <c r="G22" s="16">
        <v>49.77</v>
      </c>
      <c r="H22" s="17">
        <v>109243480.29000001</v>
      </c>
    </row>
    <row r="23" spans="1:8" x14ac:dyDescent="0.25">
      <c r="A23" s="43"/>
      <c r="B23" s="43"/>
      <c r="C23" s="43"/>
      <c r="D23" s="43"/>
      <c r="E23" s="43"/>
      <c r="F23" s="43"/>
      <c r="G23" s="43"/>
      <c r="H23" s="43"/>
    </row>
    <row r="24" spans="1:8" ht="27" customHeight="1" x14ac:dyDescent="0.25">
      <c r="A24" s="29" t="s">
        <v>35</v>
      </c>
      <c r="B24" s="30"/>
      <c r="C24" s="31"/>
      <c r="D24" s="1" t="s">
        <v>4</v>
      </c>
      <c r="E24" s="2" t="s">
        <v>5</v>
      </c>
      <c r="F24" s="23" t="s">
        <v>6</v>
      </c>
      <c r="G24" s="2" t="s">
        <v>7</v>
      </c>
      <c r="H24" s="3" t="s">
        <v>8</v>
      </c>
    </row>
    <row r="25" spans="1:8" x14ac:dyDescent="0.25">
      <c r="A25" s="4"/>
      <c r="B25" s="32"/>
      <c r="C25" s="32"/>
      <c r="D25" s="32"/>
      <c r="E25" s="32"/>
      <c r="F25" s="32"/>
      <c r="G25" s="32"/>
      <c r="H25" s="33"/>
    </row>
    <row r="26" spans="1:8" x14ac:dyDescent="0.25">
      <c r="B26" s="7" t="s">
        <v>36</v>
      </c>
      <c r="C26" s="8" t="s">
        <v>37</v>
      </c>
      <c r="D26" s="9">
        <v>0</v>
      </c>
      <c r="E26" s="10">
        <v>18376</v>
      </c>
      <c r="F26" s="24">
        <v>56034</v>
      </c>
      <c r="G26" s="10">
        <v>304.93</v>
      </c>
      <c r="H26" s="11">
        <v>-37658</v>
      </c>
    </row>
    <row r="27" spans="1:8" x14ac:dyDescent="0.25">
      <c r="B27" s="7" t="s">
        <v>38</v>
      </c>
      <c r="C27" s="8" t="s">
        <v>39</v>
      </c>
      <c r="D27" s="9">
        <v>1020000</v>
      </c>
      <c r="E27" s="10">
        <v>1020000</v>
      </c>
      <c r="F27" s="24">
        <v>460125</v>
      </c>
      <c r="G27" s="10">
        <v>45.11</v>
      </c>
      <c r="H27" s="11">
        <v>559875</v>
      </c>
    </row>
    <row r="28" spans="1:8" x14ac:dyDescent="0.25">
      <c r="B28" s="7" t="s">
        <v>40</v>
      </c>
      <c r="C28" s="8" t="s">
        <v>41</v>
      </c>
      <c r="D28" s="9">
        <v>140000</v>
      </c>
      <c r="E28" s="10">
        <v>140000</v>
      </c>
      <c r="F28" s="24">
        <v>74726</v>
      </c>
      <c r="G28" s="10">
        <v>53.38</v>
      </c>
      <c r="H28" s="11">
        <v>65274</v>
      </c>
    </row>
    <row r="29" spans="1:8" x14ac:dyDescent="0.25">
      <c r="B29" s="7" t="s">
        <v>42</v>
      </c>
      <c r="C29" s="8" t="s">
        <v>43</v>
      </c>
      <c r="D29" s="9">
        <v>0</v>
      </c>
      <c r="E29" s="10">
        <v>1000</v>
      </c>
      <c r="F29" s="24">
        <v>600</v>
      </c>
      <c r="G29" s="10">
        <v>60</v>
      </c>
      <c r="H29" s="11">
        <v>400</v>
      </c>
    </row>
    <row r="30" spans="1:8" x14ac:dyDescent="0.25">
      <c r="B30" s="7" t="s">
        <v>44</v>
      </c>
      <c r="C30" s="8" t="s">
        <v>45</v>
      </c>
      <c r="D30" s="9">
        <v>38000</v>
      </c>
      <c r="E30" s="10">
        <v>38000</v>
      </c>
      <c r="F30" s="24">
        <v>36693</v>
      </c>
      <c r="G30" s="10">
        <v>96.56</v>
      </c>
      <c r="H30" s="11">
        <v>1307</v>
      </c>
    </row>
    <row r="31" spans="1:8" x14ac:dyDescent="0.25">
      <c r="B31" s="7" t="s">
        <v>46</v>
      </c>
      <c r="C31" s="8" t="s">
        <v>47</v>
      </c>
      <c r="D31" s="9">
        <v>1000000</v>
      </c>
      <c r="E31" s="10">
        <v>1000000</v>
      </c>
      <c r="F31" s="24">
        <v>0</v>
      </c>
      <c r="G31" s="10">
        <v>0</v>
      </c>
      <c r="H31" s="11">
        <v>1000000</v>
      </c>
    </row>
    <row r="32" spans="1:8" x14ac:dyDescent="0.25">
      <c r="B32" s="7" t="s">
        <v>48</v>
      </c>
      <c r="C32" s="8" t="s">
        <v>49</v>
      </c>
      <c r="D32" s="9">
        <v>157000</v>
      </c>
      <c r="E32" s="10">
        <v>157000</v>
      </c>
      <c r="F32" s="24">
        <v>82416</v>
      </c>
      <c r="G32" s="10">
        <v>52.49</v>
      </c>
      <c r="H32" s="11">
        <v>74584</v>
      </c>
    </row>
    <row r="33" spans="2:8" x14ac:dyDescent="0.25">
      <c r="B33" s="7" t="s">
        <v>50</v>
      </c>
      <c r="C33" s="8" t="s">
        <v>51</v>
      </c>
      <c r="D33" s="9">
        <v>80000</v>
      </c>
      <c r="E33" s="10">
        <v>80000</v>
      </c>
      <c r="F33" s="24">
        <v>25470</v>
      </c>
      <c r="G33" s="10">
        <v>31.84</v>
      </c>
      <c r="H33" s="11">
        <v>54530</v>
      </c>
    </row>
    <row r="34" spans="2:8" x14ac:dyDescent="0.25">
      <c r="B34" s="7" t="s">
        <v>52</v>
      </c>
      <c r="C34" s="8" t="s">
        <v>53</v>
      </c>
      <c r="D34" s="9">
        <v>360000</v>
      </c>
      <c r="E34" s="10">
        <v>450129</v>
      </c>
      <c r="F34" s="24">
        <v>407614</v>
      </c>
      <c r="G34" s="10">
        <v>90.55</v>
      </c>
      <c r="H34" s="11">
        <v>42515</v>
      </c>
    </row>
    <row r="35" spans="2:8" x14ac:dyDescent="0.25">
      <c r="B35" s="7" t="s">
        <v>54</v>
      </c>
      <c r="C35" s="8" t="s">
        <v>55</v>
      </c>
      <c r="D35" s="9">
        <v>40000</v>
      </c>
      <c r="E35" s="10">
        <v>40000</v>
      </c>
      <c r="F35" s="24">
        <v>35480</v>
      </c>
      <c r="G35" s="10">
        <v>88.7</v>
      </c>
      <c r="H35" s="11">
        <v>4520</v>
      </c>
    </row>
    <row r="36" spans="2:8" x14ac:dyDescent="0.25">
      <c r="B36" s="7" t="s">
        <v>56</v>
      </c>
      <c r="C36" s="8" t="s">
        <v>57</v>
      </c>
      <c r="D36" s="9">
        <v>0</v>
      </c>
      <c r="E36" s="10">
        <v>3300</v>
      </c>
      <c r="F36" s="24">
        <v>3289</v>
      </c>
      <c r="G36" s="10">
        <v>99.67</v>
      </c>
      <c r="H36" s="11">
        <v>11</v>
      </c>
    </row>
    <row r="37" spans="2:8" x14ac:dyDescent="0.25">
      <c r="B37" s="7" t="s">
        <v>58</v>
      </c>
      <c r="C37" s="8" t="s">
        <v>59</v>
      </c>
      <c r="D37" s="9">
        <v>38452000</v>
      </c>
      <c r="E37" s="10">
        <v>38459000</v>
      </c>
      <c r="F37" s="24">
        <v>19696514.27</v>
      </c>
      <c r="G37" s="10">
        <v>51.21</v>
      </c>
      <c r="H37" s="11">
        <v>18762485.73</v>
      </c>
    </row>
    <row r="38" spans="2:8" x14ac:dyDescent="0.25">
      <c r="B38" s="7" t="s">
        <v>60</v>
      </c>
      <c r="C38" s="8" t="s">
        <v>61</v>
      </c>
      <c r="D38" s="9">
        <v>1373000</v>
      </c>
      <c r="E38" s="10">
        <v>1373000</v>
      </c>
      <c r="F38" s="24">
        <v>696240.65</v>
      </c>
      <c r="G38" s="10">
        <v>50.71</v>
      </c>
      <c r="H38" s="11">
        <v>676759.35</v>
      </c>
    </row>
    <row r="39" spans="2:8" x14ac:dyDescent="0.25">
      <c r="B39" s="7" t="s">
        <v>62</v>
      </c>
      <c r="C39" s="8" t="s">
        <v>63</v>
      </c>
      <c r="D39" s="9">
        <v>7000</v>
      </c>
      <c r="E39" s="10">
        <v>7000</v>
      </c>
      <c r="F39" s="24">
        <v>12250</v>
      </c>
      <c r="G39" s="10">
        <v>175</v>
      </c>
      <c r="H39" s="11">
        <v>-5250</v>
      </c>
    </row>
    <row r="40" spans="2:8" x14ac:dyDescent="0.25">
      <c r="B40" s="7" t="s">
        <v>64</v>
      </c>
      <c r="C40" s="8" t="s">
        <v>65</v>
      </c>
      <c r="D40" s="9">
        <v>22000</v>
      </c>
      <c r="E40" s="10">
        <v>22000</v>
      </c>
      <c r="F40" s="24">
        <v>20600</v>
      </c>
      <c r="G40" s="10">
        <v>93.64</v>
      </c>
      <c r="H40" s="11">
        <v>1400</v>
      </c>
    </row>
    <row r="41" spans="2:8" x14ac:dyDescent="0.25">
      <c r="B41" s="7" t="s">
        <v>66</v>
      </c>
      <c r="C41" s="8" t="s">
        <v>67</v>
      </c>
      <c r="D41" s="9">
        <v>100000</v>
      </c>
      <c r="E41" s="10">
        <v>100000</v>
      </c>
      <c r="F41" s="24">
        <v>241578</v>
      </c>
      <c r="G41" s="10">
        <v>241.58</v>
      </c>
      <c r="H41" s="11">
        <v>-141578</v>
      </c>
    </row>
    <row r="42" spans="2:8" x14ac:dyDescent="0.25">
      <c r="B42" s="7" t="s">
        <v>68</v>
      </c>
      <c r="C42" s="8" t="s">
        <v>69</v>
      </c>
      <c r="D42" s="9">
        <v>33000</v>
      </c>
      <c r="E42" s="10">
        <v>33000</v>
      </c>
      <c r="F42" s="24">
        <v>8500</v>
      </c>
      <c r="G42" s="10">
        <v>25.76</v>
      </c>
      <c r="H42" s="11">
        <v>24500</v>
      </c>
    </row>
    <row r="43" spans="2:8" x14ac:dyDescent="0.25">
      <c r="B43" s="7" t="s">
        <v>70</v>
      </c>
      <c r="C43" s="8" t="s">
        <v>71</v>
      </c>
      <c r="D43" s="9">
        <v>847000</v>
      </c>
      <c r="E43" s="10">
        <v>847000</v>
      </c>
      <c r="F43" s="24">
        <v>933923.78</v>
      </c>
      <c r="G43" s="10">
        <v>110.26</v>
      </c>
      <c r="H43" s="11">
        <v>-86923.78</v>
      </c>
    </row>
    <row r="44" spans="2:8" x14ac:dyDescent="0.25">
      <c r="B44" s="7" t="s">
        <v>72</v>
      </c>
      <c r="C44" s="8" t="s">
        <v>73</v>
      </c>
      <c r="D44" s="9">
        <v>0</v>
      </c>
      <c r="E44" s="10">
        <v>5130</v>
      </c>
      <c r="F44" s="24">
        <v>5130</v>
      </c>
      <c r="G44" s="10">
        <v>100</v>
      </c>
      <c r="H44" s="11">
        <v>0</v>
      </c>
    </row>
    <row r="45" spans="2:8" x14ac:dyDescent="0.25">
      <c r="B45" s="7" t="s">
        <v>74</v>
      </c>
      <c r="C45" s="8" t="s">
        <v>75</v>
      </c>
      <c r="D45" s="9">
        <v>216000</v>
      </c>
      <c r="E45" s="10">
        <v>216000</v>
      </c>
      <c r="F45" s="24">
        <v>216894</v>
      </c>
      <c r="G45" s="10">
        <v>100.41</v>
      </c>
      <c r="H45" s="11">
        <v>-894</v>
      </c>
    </row>
    <row r="46" spans="2:8" x14ac:dyDescent="0.25">
      <c r="B46" s="7" t="s">
        <v>76</v>
      </c>
      <c r="C46" s="8" t="s">
        <v>77</v>
      </c>
      <c r="D46" s="9">
        <v>0</v>
      </c>
      <c r="E46" s="10">
        <v>1750538</v>
      </c>
      <c r="F46" s="24">
        <v>1750538</v>
      </c>
      <c r="G46" s="10">
        <v>100</v>
      </c>
      <c r="H46" s="11">
        <v>0</v>
      </c>
    </row>
    <row r="47" spans="2:8" x14ac:dyDescent="0.25">
      <c r="B47" s="7" t="s">
        <v>78</v>
      </c>
      <c r="C47" s="8" t="s">
        <v>79</v>
      </c>
      <c r="D47" s="9">
        <v>840000</v>
      </c>
      <c r="E47" s="10">
        <v>840000</v>
      </c>
      <c r="F47" s="24">
        <v>706060</v>
      </c>
      <c r="G47" s="10">
        <v>84.05</v>
      </c>
      <c r="H47" s="11">
        <v>133940</v>
      </c>
    </row>
    <row r="48" spans="2:8" x14ac:dyDescent="0.25">
      <c r="B48" s="7" t="s">
        <v>80</v>
      </c>
      <c r="C48" s="8" t="s">
        <v>81</v>
      </c>
      <c r="D48" s="9">
        <v>0</v>
      </c>
      <c r="E48" s="10">
        <v>69358</v>
      </c>
      <c r="F48" s="24">
        <v>69358</v>
      </c>
      <c r="G48" s="10">
        <v>100</v>
      </c>
      <c r="H48" s="11">
        <v>0</v>
      </c>
    </row>
    <row r="49" spans="1:8" x14ac:dyDescent="0.25">
      <c r="B49" s="7" t="s">
        <v>82</v>
      </c>
      <c r="C49" s="8" t="s">
        <v>83</v>
      </c>
      <c r="D49" s="9">
        <v>2000000</v>
      </c>
      <c r="E49" s="10">
        <v>2000000</v>
      </c>
      <c r="F49" s="24">
        <v>1604342</v>
      </c>
      <c r="G49" s="10">
        <v>80.22</v>
      </c>
      <c r="H49" s="11">
        <v>395658</v>
      </c>
    </row>
    <row r="50" spans="1:8" x14ac:dyDescent="0.25">
      <c r="B50" s="7" t="s">
        <v>84</v>
      </c>
      <c r="C50" s="8" t="s">
        <v>85</v>
      </c>
      <c r="D50" s="9">
        <v>170000</v>
      </c>
      <c r="E50" s="10">
        <v>170000</v>
      </c>
      <c r="F50" s="24">
        <v>0</v>
      </c>
      <c r="G50" s="10">
        <v>0</v>
      </c>
      <c r="H50" s="11">
        <v>170000</v>
      </c>
    </row>
    <row r="51" spans="1:8" x14ac:dyDescent="0.25">
      <c r="B51" s="7" t="s">
        <v>86</v>
      </c>
      <c r="C51" s="8" t="s">
        <v>87</v>
      </c>
      <c r="D51" s="9">
        <v>0</v>
      </c>
      <c r="E51" s="10">
        <v>10000</v>
      </c>
      <c r="F51" s="24">
        <v>10000</v>
      </c>
      <c r="G51" s="10">
        <v>100</v>
      </c>
      <c r="H51" s="11">
        <v>0</v>
      </c>
    </row>
    <row r="52" spans="1:8" x14ac:dyDescent="0.25">
      <c r="B52" s="7" t="s">
        <v>88</v>
      </c>
      <c r="C52" s="8" t="s">
        <v>89</v>
      </c>
      <c r="D52" s="9">
        <v>280000</v>
      </c>
      <c r="E52" s="10">
        <v>280000</v>
      </c>
      <c r="F52" s="24">
        <v>140750</v>
      </c>
      <c r="G52" s="10">
        <v>50.27</v>
      </c>
      <c r="H52" s="11">
        <v>139250</v>
      </c>
    </row>
    <row r="53" spans="1:8" x14ac:dyDescent="0.25">
      <c r="B53" s="7" t="s">
        <v>90</v>
      </c>
      <c r="C53" s="8" t="s">
        <v>91</v>
      </c>
      <c r="D53" s="9">
        <v>60000</v>
      </c>
      <c r="E53" s="10">
        <v>60000</v>
      </c>
      <c r="F53" s="24">
        <v>28000</v>
      </c>
      <c r="G53" s="10">
        <v>46.67</v>
      </c>
      <c r="H53" s="11">
        <v>32000</v>
      </c>
    </row>
    <row r="54" spans="1:8" x14ac:dyDescent="0.25">
      <c r="B54" s="7" t="s">
        <v>92</v>
      </c>
      <c r="C54" s="8" t="s">
        <v>93</v>
      </c>
      <c r="D54" s="9">
        <v>0</v>
      </c>
      <c r="E54" s="10">
        <v>72695</v>
      </c>
      <c r="F54" s="24">
        <v>84043.86</v>
      </c>
      <c r="G54" s="10">
        <v>115.61</v>
      </c>
      <c r="H54" s="11">
        <v>-11348.86</v>
      </c>
    </row>
    <row r="55" spans="1:8" x14ac:dyDescent="0.25">
      <c r="B55" s="7" t="s">
        <v>94</v>
      </c>
      <c r="C55" s="8" t="s">
        <v>95</v>
      </c>
      <c r="D55" s="9">
        <v>0</v>
      </c>
      <c r="E55" s="10">
        <v>501000</v>
      </c>
      <c r="F55" s="24">
        <v>837568.55</v>
      </c>
      <c r="G55" s="10">
        <v>167.18</v>
      </c>
      <c r="H55" s="11">
        <v>-336568.55</v>
      </c>
    </row>
    <row r="56" spans="1:8" x14ac:dyDescent="0.25">
      <c r="B56" s="7" t="s">
        <v>96</v>
      </c>
      <c r="C56" s="8" t="s">
        <v>97</v>
      </c>
      <c r="D56" s="9">
        <v>0</v>
      </c>
      <c r="E56" s="10">
        <v>12000</v>
      </c>
      <c r="F56" s="24">
        <v>4855</v>
      </c>
      <c r="G56" s="10">
        <v>40.46</v>
      </c>
      <c r="H56" s="11">
        <v>7145</v>
      </c>
    </row>
    <row r="57" spans="1:8" x14ac:dyDescent="0.25">
      <c r="B57" s="5" t="s">
        <v>98</v>
      </c>
      <c r="C57" s="6" t="s">
        <v>99</v>
      </c>
      <c r="D57" s="9">
        <v>0</v>
      </c>
      <c r="E57" s="10">
        <v>8874</v>
      </c>
      <c r="F57" s="24">
        <v>8873</v>
      </c>
      <c r="G57" s="10">
        <v>99.99</v>
      </c>
      <c r="H57" s="11">
        <v>1</v>
      </c>
    </row>
    <row r="58" spans="1:8" x14ac:dyDescent="0.25">
      <c r="A58" s="40" t="s">
        <v>33</v>
      </c>
      <c r="B58" s="41"/>
      <c r="C58" s="42"/>
      <c r="D58" s="12">
        <v>47235000</v>
      </c>
      <c r="E58" s="13">
        <v>49784400</v>
      </c>
      <c r="F58" s="25">
        <v>28258466.109999999</v>
      </c>
      <c r="G58" s="13">
        <v>56.76</v>
      </c>
      <c r="H58" s="14">
        <v>21525933.890000001</v>
      </c>
    </row>
    <row r="59" spans="1:8" x14ac:dyDescent="0.25">
      <c r="A59" s="43"/>
      <c r="B59" s="43"/>
      <c r="C59" s="43"/>
      <c r="D59" s="43"/>
      <c r="E59" s="43"/>
      <c r="F59" s="43"/>
      <c r="G59" s="43"/>
      <c r="H59" s="43"/>
    </row>
    <row r="60" spans="1:8" ht="15.95" customHeight="1" x14ac:dyDescent="0.25">
      <c r="A60" s="44" t="s">
        <v>100</v>
      </c>
      <c r="B60" s="45"/>
      <c r="C60" s="46"/>
      <c r="D60" s="15">
        <v>47235000</v>
      </c>
      <c r="E60" s="16">
        <v>49784400</v>
      </c>
      <c r="F60" s="26">
        <v>28258466.109999999</v>
      </c>
      <c r="G60" s="16">
        <v>56.76</v>
      </c>
      <c r="H60" s="17">
        <v>21525933.890000001</v>
      </c>
    </row>
    <row r="61" spans="1:8" x14ac:dyDescent="0.25">
      <c r="A61" s="43"/>
      <c r="B61" s="43"/>
      <c r="C61" s="43"/>
      <c r="D61" s="43"/>
      <c r="E61" s="43"/>
      <c r="F61" s="43"/>
      <c r="G61" s="43"/>
      <c r="H61" s="43"/>
    </row>
    <row r="62" spans="1:8" ht="27" customHeight="1" x14ac:dyDescent="0.25">
      <c r="A62" s="29" t="s">
        <v>101</v>
      </c>
      <c r="B62" s="30"/>
      <c r="C62" s="31"/>
      <c r="D62" s="1" t="s">
        <v>4</v>
      </c>
      <c r="E62" s="2" t="s">
        <v>5</v>
      </c>
      <c r="F62" s="23" t="s">
        <v>6</v>
      </c>
      <c r="G62" s="2" t="s">
        <v>7</v>
      </c>
      <c r="H62" s="3" t="s">
        <v>8</v>
      </c>
    </row>
    <row r="63" spans="1:8" x14ac:dyDescent="0.25">
      <c r="A63" s="4"/>
      <c r="B63" s="32"/>
      <c r="C63" s="32"/>
      <c r="D63" s="32"/>
      <c r="E63" s="32"/>
      <c r="F63" s="32"/>
      <c r="G63" s="32"/>
      <c r="H63" s="33"/>
    </row>
    <row r="64" spans="1:8" x14ac:dyDescent="0.25">
      <c r="B64" s="7" t="s">
        <v>102</v>
      </c>
      <c r="C64" s="8" t="s">
        <v>103</v>
      </c>
      <c r="D64" s="9">
        <v>1000000</v>
      </c>
      <c r="E64" s="10">
        <v>1000000</v>
      </c>
      <c r="F64" s="24">
        <v>1210000</v>
      </c>
      <c r="G64" s="10">
        <v>121</v>
      </c>
      <c r="H64" s="11">
        <v>-210000</v>
      </c>
    </row>
    <row r="65" spans="1:8" x14ac:dyDescent="0.25">
      <c r="B65" s="7" t="s">
        <v>104</v>
      </c>
      <c r="C65" s="8" t="s">
        <v>105</v>
      </c>
      <c r="D65" s="9">
        <v>10000</v>
      </c>
      <c r="E65" s="10">
        <v>10000</v>
      </c>
      <c r="F65" s="24">
        <v>0</v>
      </c>
      <c r="G65" s="10">
        <v>0</v>
      </c>
      <c r="H65" s="11">
        <v>10000</v>
      </c>
    </row>
    <row r="66" spans="1:8" x14ac:dyDescent="0.25">
      <c r="B66" s="5" t="s">
        <v>106</v>
      </c>
      <c r="C66" s="6" t="s">
        <v>107</v>
      </c>
      <c r="D66" s="9">
        <v>0</v>
      </c>
      <c r="E66" s="10">
        <v>118580</v>
      </c>
      <c r="F66" s="24">
        <v>118580</v>
      </c>
      <c r="G66" s="10">
        <v>100</v>
      </c>
      <c r="H66" s="11">
        <v>0</v>
      </c>
    </row>
    <row r="67" spans="1:8" x14ac:dyDescent="0.25">
      <c r="A67" s="40" t="s">
        <v>33</v>
      </c>
      <c r="B67" s="41"/>
      <c r="C67" s="42"/>
      <c r="D67" s="12">
        <v>1010000</v>
      </c>
      <c r="E67" s="13">
        <v>1128580</v>
      </c>
      <c r="F67" s="25">
        <v>1328580</v>
      </c>
      <c r="G67" s="13">
        <v>117.72</v>
      </c>
      <c r="H67" s="14">
        <v>-200000</v>
      </c>
    </row>
    <row r="68" spans="1:8" x14ac:dyDescent="0.25">
      <c r="A68" s="43"/>
      <c r="B68" s="43"/>
      <c r="C68" s="43"/>
      <c r="D68" s="43"/>
      <c r="E68" s="43"/>
      <c r="F68" s="43"/>
      <c r="G68" s="43"/>
      <c r="H68" s="43"/>
    </row>
    <row r="69" spans="1:8" ht="15.95" customHeight="1" x14ac:dyDescent="0.25">
      <c r="A69" s="44" t="s">
        <v>108</v>
      </c>
      <c r="B69" s="45"/>
      <c r="C69" s="46"/>
      <c r="D69" s="15">
        <v>1010000</v>
      </c>
      <c r="E69" s="16">
        <v>1128580</v>
      </c>
      <c r="F69" s="26">
        <v>1328580</v>
      </c>
      <c r="G69" s="16">
        <v>117.72</v>
      </c>
      <c r="H69" s="17">
        <v>-200000</v>
      </c>
    </row>
    <row r="70" spans="1:8" x14ac:dyDescent="0.25">
      <c r="A70" s="43"/>
      <c r="B70" s="43"/>
      <c r="C70" s="43"/>
      <c r="D70" s="43"/>
      <c r="E70" s="43"/>
      <c r="F70" s="43"/>
      <c r="G70" s="43"/>
      <c r="H70" s="43"/>
    </row>
    <row r="71" spans="1:8" ht="27" customHeight="1" x14ac:dyDescent="0.25">
      <c r="A71" s="29" t="s">
        <v>109</v>
      </c>
      <c r="B71" s="30"/>
      <c r="C71" s="31"/>
      <c r="D71" s="1" t="s">
        <v>4</v>
      </c>
      <c r="E71" s="2" t="s">
        <v>5</v>
      </c>
      <c r="F71" s="23" t="s">
        <v>6</v>
      </c>
      <c r="G71" s="2" t="s">
        <v>7</v>
      </c>
      <c r="H71" s="3" t="s">
        <v>8</v>
      </c>
    </row>
    <row r="72" spans="1:8" x14ac:dyDescent="0.25">
      <c r="A72" s="4"/>
      <c r="B72" s="32"/>
      <c r="C72" s="32"/>
      <c r="D72" s="32"/>
      <c r="E72" s="32"/>
      <c r="F72" s="32"/>
      <c r="G72" s="32"/>
      <c r="H72" s="33"/>
    </row>
    <row r="73" spans="1:8" x14ac:dyDescent="0.25">
      <c r="B73" s="7" t="s">
        <v>110</v>
      </c>
      <c r="C73" s="8" t="s">
        <v>111</v>
      </c>
      <c r="D73" s="9">
        <v>0</v>
      </c>
      <c r="E73" s="10">
        <v>500000</v>
      </c>
      <c r="F73" s="24">
        <v>0</v>
      </c>
      <c r="G73" s="10">
        <v>0</v>
      </c>
      <c r="H73" s="11">
        <v>500000</v>
      </c>
    </row>
    <row r="74" spans="1:8" x14ac:dyDescent="0.25">
      <c r="B74" s="7" t="s">
        <v>112</v>
      </c>
      <c r="C74" s="8" t="s">
        <v>113</v>
      </c>
      <c r="D74" s="9">
        <v>6567500</v>
      </c>
      <c r="E74" s="10">
        <v>6515100</v>
      </c>
      <c r="F74" s="24">
        <v>3257550</v>
      </c>
      <c r="G74" s="10">
        <v>50</v>
      </c>
      <c r="H74" s="11">
        <v>3257550</v>
      </c>
    </row>
    <row r="75" spans="1:8" x14ac:dyDescent="0.25">
      <c r="B75" s="7" t="s">
        <v>114</v>
      </c>
      <c r="C75" s="8" t="s">
        <v>115</v>
      </c>
      <c r="D75" s="9">
        <v>198000</v>
      </c>
      <c r="E75" s="10">
        <v>198000</v>
      </c>
      <c r="F75" s="24">
        <v>198000</v>
      </c>
      <c r="G75" s="10">
        <v>100</v>
      </c>
      <c r="H75" s="11">
        <v>0</v>
      </c>
    </row>
    <row r="76" spans="1:8" x14ac:dyDescent="0.25">
      <c r="B76" s="7" t="s">
        <v>116</v>
      </c>
      <c r="C76" s="8" t="s">
        <v>117</v>
      </c>
      <c r="D76" s="9">
        <v>0</v>
      </c>
      <c r="E76" s="10">
        <v>2240000</v>
      </c>
      <c r="F76" s="24">
        <v>0</v>
      </c>
      <c r="G76" s="10">
        <v>0</v>
      </c>
      <c r="H76" s="11">
        <v>2240000</v>
      </c>
    </row>
    <row r="77" spans="1:8" x14ac:dyDescent="0.25">
      <c r="B77" s="7" t="s">
        <v>118</v>
      </c>
      <c r="C77" s="8" t="s">
        <v>119</v>
      </c>
      <c r="D77" s="9">
        <v>0</v>
      </c>
      <c r="E77" s="10">
        <v>0</v>
      </c>
      <c r="F77" s="24">
        <v>487021</v>
      </c>
      <c r="G77" s="10">
        <v>0</v>
      </c>
      <c r="H77" s="11">
        <v>-487021</v>
      </c>
    </row>
    <row r="78" spans="1:8" x14ac:dyDescent="0.25">
      <c r="B78" s="7" t="s">
        <v>120</v>
      </c>
      <c r="C78" s="8" t="s">
        <v>121</v>
      </c>
      <c r="D78" s="9">
        <v>0</v>
      </c>
      <c r="E78" s="10">
        <v>66375</v>
      </c>
      <c r="F78" s="24">
        <v>66375</v>
      </c>
      <c r="G78" s="10">
        <v>100</v>
      </c>
      <c r="H78" s="11">
        <v>0</v>
      </c>
    </row>
    <row r="79" spans="1:8" x14ac:dyDescent="0.25">
      <c r="B79" s="7" t="s">
        <v>122</v>
      </c>
      <c r="C79" s="8" t="s">
        <v>123</v>
      </c>
      <c r="D79" s="9">
        <v>254430</v>
      </c>
      <c r="E79" s="10">
        <v>254430</v>
      </c>
      <c r="F79" s="24">
        <v>254430</v>
      </c>
      <c r="G79" s="10">
        <v>100</v>
      </c>
      <c r="H79" s="11">
        <v>0</v>
      </c>
    </row>
    <row r="80" spans="1:8" x14ac:dyDescent="0.25">
      <c r="B80" s="7" t="s">
        <v>124</v>
      </c>
      <c r="C80" s="8" t="s">
        <v>125</v>
      </c>
      <c r="D80" s="9">
        <v>0</v>
      </c>
      <c r="E80" s="10">
        <v>7275164</v>
      </c>
      <c r="F80" s="24">
        <v>0</v>
      </c>
      <c r="G80" s="10">
        <v>0</v>
      </c>
      <c r="H80" s="11">
        <v>7275164</v>
      </c>
    </row>
    <row r="81" spans="1:10" x14ac:dyDescent="0.25">
      <c r="B81" s="7" t="s">
        <v>126</v>
      </c>
      <c r="C81" s="8" t="s">
        <v>127</v>
      </c>
      <c r="D81" s="9">
        <v>0</v>
      </c>
      <c r="E81" s="10">
        <v>5000</v>
      </c>
      <c r="F81" s="24">
        <v>11324</v>
      </c>
      <c r="G81" s="10">
        <v>226.48</v>
      </c>
      <c r="H81" s="11">
        <v>-6324</v>
      </c>
    </row>
    <row r="82" spans="1:10" x14ac:dyDescent="0.25">
      <c r="B82" s="7" t="s">
        <v>128</v>
      </c>
      <c r="C82" s="8" t="s">
        <v>129</v>
      </c>
      <c r="D82" s="9">
        <v>0</v>
      </c>
      <c r="E82" s="10">
        <v>0</v>
      </c>
      <c r="F82" s="24">
        <v>34850</v>
      </c>
      <c r="G82" s="10">
        <v>0</v>
      </c>
      <c r="H82" s="11">
        <v>-34850</v>
      </c>
    </row>
    <row r="83" spans="1:10" x14ac:dyDescent="0.25">
      <c r="B83" s="7" t="s">
        <v>130</v>
      </c>
      <c r="C83" s="8" t="s">
        <v>131</v>
      </c>
      <c r="D83" s="9">
        <v>2000000</v>
      </c>
      <c r="E83" s="10">
        <v>2000000</v>
      </c>
      <c r="F83" s="24">
        <v>0</v>
      </c>
      <c r="G83" s="10">
        <v>0</v>
      </c>
      <c r="H83" s="11">
        <v>2000000</v>
      </c>
    </row>
    <row r="84" spans="1:10" x14ac:dyDescent="0.25">
      <c r="B84" s="7" t="s">
        <v>132</v>
      </c>
      <c r="C84" s="8" t="s">
        <v>133</v>
      </c>
      <c r="D84" s="9">
        <v>2500000</v>
      </c>
      <c r="E84" s="10">
        <v>2500000</v>
      </c>
      <c r="F84" s="24">
        <v>2499999.65</v>
      </c>
      <c r="G84" s="10">
        <v>100</v>
      </c>
      <c r="H84" s="11">
        <v>0.35</v>
      </c>
    </row>
    <row r="85" spans="1:10" x14ac:dyDescent="0.25">
      <c r="B85" s="7" t="s">
        <v>134</v>
      </c>
      <c r="C85" s="8" t="s">
        <v>135</v>
      </c>
      <c r="D85" s="9">
        <v>0</v>
      </c>
      <c r="E85" s="10">
        <v>2233902</v>
      </c>
      <c r="F85" s="24">
        <v>0</v>
      </c>
      <c r="G85" s="10">
        <v>0</v>
      </c>
      <c r="H85" s="11">
        <v>2233902</v>
      </c>
    </row>
    <row r="86" spans="1:10" x14ac:dyDescent="0.25">
      <c r="A86" s="40" t="s">
        <v>33</v>
      </c>
      <c r="B86" s="41"/>
      <c r="C86" s="42"/>
      <c r="D86" s="12">
        <v>11519930</v>
      </c>
      <c r="E86" s="13">
        <v>23787971</v>
      </c>
      <c r="F86" s="25">
        <f>SUM(F73:F85)</f>
        <v>6809549.6500000004</v>
      </c>
      <c r="G86" s="13">
        <f>F86/E86*100</f>
        <v>28.626021319767037</v>
      </c>
      <c r="H86" s="14">
        <f>E86-F86</f>
        <v>16978421.350000001</v>
      </c>
      <c r="J86" s="18"/>
    </row>
    <row r="87" spans="1:10" x14ac:dyDescent="0.25">
      <c r="A87" s="43"/>
      <c r="B87" s="43"/>
      <c r="C87" s="43"/>
      <c r="D87" s="43"/>
      <c r="E87" s="43"/>
      <c r="F87" s="43"/>
      <c r="G87" s="43"/>
      <c r="H87" s="43"/>
    </row>
    <row r="88" spans="1:10" ht="15.95" customHeight="1" x14ac:dyDescent="0.25">
      <c r="A88" s="44" t="s">
        <v>136</v>
      </c>
      <c r="B88" s="45"/>
      <c r="C88" s="46"/>
      <c r="D88" s="15">
        <v>11519930</v>
      </c>
      <c r="E88" s="16">
        <v>23787971</v>
      </c>
      <c r="F88" s="26">
        <f>F86</f>
        <v>6809549.6500000004</v>
      </c>
      <c r="G88" s="16">
        <f>G86</f>
        <v>28.626021319767037</v>
      </c>
      <c r="H88" s="17">
        <f>H86</f>
        <v>16978421.350000001</v>
      </c>
    </row>
    <row r="89" spans="1:10" x14ac:dyDescent="0.25">
      <c r="A89" s="43"/>
      <c r="B89" s="43"/>
      <c r="C89" s="43"/>
      <c r="D89" s="43"/>
      <c r="E89" s="43"/>
      <c r="F89" s="43"/>
      <c r="G89" s="43"/>
      <c r="H89" s="43"/>
    </row>
    <row r="90" spans="1:10" ht="18" customHeight="1" x14ac:dyDescent="0.25">
      <c r="A90" s="44" t="s">
        <v>137</v>
      </c>
      <c r="B90" s="45"/>
      <c r="C90" s="46"/>
      <c r="D90" s="15">
        <v>277203930</v>
      </c>
      <c r="E90" s="16">
        <v>292174951</v>
      </c>
      <c r="F90" s="26">
        <f>F88+F69+F60+F22</f>
        <v>144627115.47</v>
      </c>
      <c r="G90" s="16">
        <f>F90/E90*100</f>
        <v>49.500176170133081</v>
      </c>
      <c r="H90" s="17">
        <f>E90-F90</f>
        <v>147547835.53</v>
      </c>
    </row>
    <row r="91" spans="1:10" x14ac:dyDescent="0.25">
      <c r="A91" s="43"/>
      <c r="B91" s="43"/>
      <c r="C91" s="43"/>
      <c r="D91" s="43"/>
      <c r="E91" s="43"/>
      <c r="F91" s="43"/>
      <c r="G91" s="43"/>
      <c r="H91" s="43"/>
    </row>
    <row r="92" spans="1:10" ht="26.1" customHeight="1" x14ac:dyDescent="0.25">
      <c r="A92" s="34" t="s">
        <v>138</v>
      </c>
      <c r="B92" s="34"/>
      <c r="C92" s="34"/>
      <c r="D92" s="34"/>
      <c r="E92" s="34"/>
      <c r="F92" s="34"/>
      <c r="G92" s="34"/>
      <c r="H92" s="34"/>
    </row>
    <row r="93" spans="1:10" ht="27" customHeight="1" x14ac:dyDescent="0.25">
      <c r="A93" s="29" t="s">
        <v>139</v>
      </c>
      <c r="B93" s="30"/>
      <c r="C93" s="31"/>
      <c r="D93" s="1" t="s">
        <v>4</v>
      </c>
      <c r="E93" s="2" t="s">
        <v>5</v>
      </c>
      <c r="F93" s="23" t="s">
        <v>6</v>
      </c>
      <c r="G93" s="2" t="s">
        <v>7</v>
      </c>
      <c r="H93" s="3" t="s">
        <v>8</v>
      </c>
    </row>
    <row r="94" spans="1:10" x14ac:dyDescent="0.25">
      <c r="A94" s="4" t="s">
        <v>9</v>
      </c>
      <c r="B94" s="32" t="s">
        <v>10</v>
      </c>
      <c r="C94" s="32"/>
      <c r="D94" s="32"/>
      <c r="E94" s="32"/>
      <c r="F94" s="32"/>
      <c r="G94" s="32"/>
      <c r="H94" s="33"/>
    </row>
    <row r="95" spans="1:10" x14ac:dyDescent="0.25">
      <c r="A95" s="4" t="s">
        <v>140</v>
      </c>
      <c r="B95" s="32" t="s">
        <v>141</v>
      </c>
      <c r="C95" s="32"/>
      <c r="D95" s="32"/>
      <c r="E95" s="32"/>
      <c r="F95" s="32"/>
      <c r="G95" s="32"/>
      <c r="H95" s="33"/>
    </row>
    <row r="96" spans="1:10" x14ac:dyDescent="0.25">
      <c r="B96" s="5" t="s">
        <v>142</v>
      </c>
      <c r="C96" s="6" t="s">
        <v>143</v>
      </c>
      <c r="D96" s="9">
        <v>954000</v>
      </c>
      <c r="E96" s="10">
        <v>954000</v>
      </c>
      <c r="F96" s="24">
        <v>367150.83</v>
      </c>
      <c r="G96" s="10">
        <v>38.49</v>
      </c>
      <c r="H96" s="11">
        <v>586849.17000000004</v>
      </c>
    </row>
    <row r="97" spans="1:8" x14ac:dyDescent="0.25">
      <c r="A97" s="40" t="s">
        <v>144</v>
      </c>
      <c r="B97" s="41"/>
      <c r="C97" s="42"/>
      <c r="D97" s="12">
        <v>954000</v>
      </c>
      <c r="E97" s="13">
        <v>954000</v>
      </c>
      <c r="F97" s="25">
        <v>367150.83</v>
      </c>
      <c r="G97" s="13">
        <v>38.49</v>
      </c>
      <c r="H97" s="14">
        <v>586849.17000000004</v>
      </c>
    </row>
    <row r="98" spans="1:8" x14ac:dyDescent="0.25">
      <c r="A98" s="43"/>
      <c r="B98" s="43"/>
      <c r="C98" s="43"/>
      <c r="D98" s="43"/>
      <c r="E98" s="43"/>
      <c r="F98" s="43"/>
      <c r="G98" s="43"/>
      <c r="H98" s="43"/>
    </row>
    <row r="99" spans="1:8" x14ac:dyDescent="0.25">
      <c r="A99" s="4" t="s">
        <v>145</v>
      </c>
      <c r="B99" s="32" t="s">
        <v>146</v>
      </c>
      <c r="C99" s="32"/>
      <c r="D99" s="32"/>
      <c r="E99" s="32"/>
      <c r="F99" s="32"/>
      <c r="G99" s="32"/>
      <c r="H99" s="33"/>
    </row>
    <row r="100" spans="1:8" x14ac:dyDescent="0.25">
      <c r="B100" s="5" t="s">
        <v>147</v>
      </c>
      <c r="C100" s="6" t="s">
        <v>148</v>
      </c>
      <c r="D100" s="9">
        <v>1310000</v>
      </c>
      <c r="E100" s="10">
        <v>1780450</v>
      </c>
      <c r="F100" s="24">
        <v>896726.68</v>
      </c>
      <c r="G100" s="10">
        <v>50.37</v>
      </c>
      <c r="H100" s="11">
        <v>883723.32</v>
      </c>
    </row>
    <row r="101" spans="1:8" x14ac:dyDescent="0.25">
      <c r="A101" s="40" t="s">
        <v>149</v>
      </c>
      <c r="B101" s="41"/>
      <c r="C101" s="42"/>
      <c r="D101" s="12">
        <v>1310000</v>
      </c>
      <c r="E101" s="13">
        <v>1780450</v>
      </c>
      <c r="F101" s="25">
        <v>896726.68</v>
      </c>
      <c r="G101" s="13">
        <v>50.37</v>
      </c>
      <c r="H101" s="14">
        <v>883723.32</v>
      </c>
    </row>
    <row r="102" spans="1:8" x14ac:dyDescent="0.25">
      <c r="A102" s="43"/>
      <c r="B102" s="43"/>
      <c r="C102" s="43"/>
      <c r="D102" s="43"/>
      <c r="E102" s="43"/>
      <c r="F102" s="43"/>
      <c r="G102" s="43"/>
      <c r="H102" s="43"/>
    </row>
    <row r="103" spans="1:8" x14ac:dyDescent="0.25">
      <c r="A103" s="4" t="s">
        <v>150</v>
      </c>
      <c r="B103" s="32" t="s">
        <v>151</v>
      </c>
      <c r="C103" s="32"/>
      <c r="D103" s="32"/>
      <c r="E103" s="32"/>
      <c r="F103" s="32"/>
      <c r="G103" s="32"/>
      <c r="H103" s="33"/>
    </row>
    <row r="104" spans="1:8" x14ac:dyDescent="0.25">
      <c r="B104" s="5" t="s">
        <v>152</v>
      </c>
      <c r="C104" s="6" t="s">
        <v>153</v>
      </c>
      <c r="D104" s="9">
        <v>650000</v>
      </c>
      <c r="E104" s="10">
        <v>934160</v>
      </c>
      <c r="F104" s="24">
        <v>240333.25</v>
      </c>
      <c r="G104" s="10">
        <v>25.73</v>
      </c>
      <c r="H104" s="11">
        <v>693826.75</v>
      </c>
    </row>
    <row r="105" spans="1:8" x14ac:dyDescent="0.25">
      <c r="A105" s="40" t="s">
        <v>154</v>
      </c>
      <c r="B105" s="41"/>
      <c r="C105" s="42"/>
      <c r="D105" s="12">
        <v>650000</v>
      </c>
      <c r="E105" s="13">
        <v>934160</v>
      </c>
      <c r="F105" s="25">
        <v>240333.25</v>
      </c>
      <c r="G105" s="50">
        <v>25.73</v>
      </c>
      <c r="H105" s="14">
        <v>693826.75</v>
      </c>
    </row>
    <row r="106" spans="1:8" x14ac:dyDescent="0.25">
      <c r="A106" s="43"/>
      <c r="B106" s="43"/>
      <c r="C106" s="43"/>
      <c r="D106" s="43"/>
      <c r="E106" s="43"/>
      <c r="F106" s="43"/>
      <c r="G106" s="43"/>
      <c r="H106" s="43"/>
    </row>
    <row r="107" spans="1:8" x14ac:dyDescent="0.25">
      <c r="A107" s="4" t="s">
        <v>155</v>
      </c>
      <c r="B107" s="32" t="s">
        <v>156</v>
      </c>
      <c r="C107" s="32"/>
      <c r="D107" s="32"/>
      <c r="E107" s="32"/>
      <c r="F107" s="32"/>
      <c r="G107" s="32"/>
      <c r="H107" s="33"/>
    </row>
    <row r="108" spans="1:8" x14ac:dyDescent="0.25">
      <c r="B108" s="7" t="s">
        <v>157</v>
      </c>
      <c r="C108" s="8" t="s">
        <v>158</v>
      </c>
      <c r="D108" s="9">
        <v>950000</v>
      </c>
      <c r="E108" s="10">
        <v>550000</v>
      </c>
      <c r="F108" s="24">
        <v>117938.14</v>
      </c>
      <c r="G108" s="10">
        <v>21.44</v>
      </c>
      <c r="H108" s="11">
        <v>432061.86</v>
      </c>
    </row>
    <row r="109" spans="1:8" x14ac:dyDescent="0.25">
      <c r="B109" s="7" t="s">
        <v>159</v>
      </c>
      <c r="C109" s="8" t="s">
        <v>160</v>
      </c>
      <c r="D109" s="9">
        <v>0</v>
      </c>
      <c r="E109" s="10">
        <v>375000</v>
      </c>
      <c r="F109" s="24">
        <v>0</v>
      </c>
      <c r="G109" s="10">
        <v>0</v>
      </c>
      <c r="H109" s="11">
        <v>375000</v>
      </c>
    </row>
    <row r="110" spans="1:8" x14ac:dyDescent="0.25">
      <c r="B110" s="5" t="s">
        <v>161</v>
      </c>
      <c r="C110" s="6" t="s">
        <v>162</v>
      </c>
      <c r="D110" s="9">
        <v>0</v>
      </c>
      <c r="E110" s="10">
        <v>541065</v>
      </c>
      <c r="F110" s="24">
        <v>538401.6</v>
      </c>
      <c r="G110" s="10">
        <v>99.51</v>
      </c>
      <c r="H110" s="11">
        <v>2663.4</v>
      </c>
    </row>
    <row r="111" spans="1:8" x14ac:dyDescent="0.25">
      <c r="A111" s="40" t="s">
        <v>163</v>
      </c>
      <c r="B111" s="41"/>
      <c r="C111" s="42"/>
      <c r="D111" s="12">
        <v>950000</v>
      </c>
      <c r="E111" s="13">
        <v>1466065</v>
      </c>
      <c r="F111" s="25">
        <v>656339.74</v>
      </c>
      <c r="G111" s="13">
        <v>44.77</v>
      </c>
      <c r="H111" s="14">
        <v>809725.26</v>
      </c>
    </row>
    <row r="112" spans="1:8" x14ac:dyDescent="0.25">
      <c r="A112" s="43"/>
      <c r="B112" s="43"/>
      <c r="C112" s="43"/>
      <c r="D112" s="43"/>
      <c r="E112" s="43"/>
      <c r="F112" s="43"/>
      <c r="G112" s="43"/>
      <c r="H112" s="43"/>
    </row>
    <row r="113" spans="1:8" x14ac:dyDescent="0.25">
      <c r="A113" s="4" t="s">
        <v>164</v>
      </c>
      <c r="B113" s="32" t="s">
        <v>165</v>
      </c>
      <c r="C113" s="32"/>
      <c r="D113" s="32"/>
      <c r="E113" s="32"/>
      <c r="F113" s="32"/>
      <c r="G113" s="32"/>
      <c r="H113" s="33"/>
    </row>
    <row r="114" spans="1:8" x14ac:dyDescent="0.25">
      <c r="B114" s="7" t="s">
        <v>166</v>
      </c>
      <c r="C114" s="8" t="s">
        <v>167</v>
      </c>
      <c r="D114" s="9">
        <v>20000</v>
      </c>
      <c r="E114" s="10">
        <v>40000</v>
      </c>
      <c r="F114" s="24">
        <v>18309.900000000001</v>
      </c>
      <c r="G114" s="10">
        <v>45.77</v>
      </c>
      <c r="H114" s="11">
        <v>21690.1</v>
      </c>
    </row>
    <row r="115" spans="1:8" x14ac:dyDescent="0.25">
      <c r="B115" s="5" t="s">
        <v>168</v>
      </c>
      <c r="C115" s="6" t="s">
        <v>169</v>
      </c>
      <c r="D115" s="9">
        <v>100000</v>
      </c>
      <c r="E115" s="10">
        <v>200000</v>
      </c>
      <c r="F115" s="24">
        <v>101519</v>
      </c>
      <c r="G115" s="10">
        <v>50.76</v>
      </c>
      <c r="H115" s="11">
        <v>98481</v>
      </c>
    </row>
    <row r="116" spans="1:8" x14ac:dyDescent="0.25">
      <c r="A116" s="40" t="s">
        <v>170</v>
      </c>
      <c r="B116" s="41"/>
      <c r="C116" s="42"/>
      <c r="D116" s="12">
        <v>120000</v>
      </c>
      <c r="E116" s="13">
        <v>240000</v>
      </c>
      <c r="F116" s="25">
        <v>119828.9</v>
      </c>
      <c r="G116" s="13">
        <v>49.93</v>
      </c>
      <c r="H116" s="14">
        <v>120171.1</v>
      </c>
    </row>
    <row r="117" spans="1:8" x14ac:dyDescent="0.25">
      <c r="A117" s="43"/>
      <c r="B117" s="43"/>
      <c r="C117" s="43"/>
      <c r="D117" s="43"/>
      <c r="E117" s="43"/>
      <c r="F117" s="43"/>
      <c r="G117" s="43"/>
      <c r="H117" s="43"/>
    </row>
    <row r="118" spans="1:8" x14ac:dyDescent="0.25">
      <c r="A118" s="4" t="s">
        <v>171</v>
      </c>
      <c r="B118" s="32" t="s">
        <v>172</v>
      </c>
      <c r="C118" s="32"/>
      <c r="D118" s="32"/>
      <c r="E118" s="32"/>
      <c r="F118" s="32"/>
      <c r="G118" s="32"/>
      <c r="H118" s="33"/>
    </row>
    <row r="119" spans="1:8" x14ac:dyDescent="0.25">
      <c r="B119" s="5" t="s">
        <v>173</v>
      </c>
      <c r="C119" s="6" t="s">
        <v>174</v>
      </c>
      <c r="D119" s="9">
        <v>900000</v>
      </c>
      <c r="E119" s="10">
        <v>900000</v>
      </c>
      <c r="F119" s="24">
        <v>476712</v>
      </c>
      <c r="G119" s="10">
        <v>52.97</v>
      </c>
      <c r="H119" s="11">
        <v>423288</v>
      </c>
    </row>
    <row r="120" spans="1:8" x14ac:dyDescent="0.25">
      <c r="A120" s="40" t="s">
        <v>175</v>
      </c>
      <c r="B120" s="41"/>
      <c r="C120" s="42"/>
      <c r="D120" s="12">
        <v>900000</v>
      </c>
      <c r="E120" s="13">
        <v>900000</v>
      </c>
      <c r="F120" s="25">
        <v>476712</v>
      </c>
      <c r="G120" s="13">
        <v>52.97</v>
      </c>
      <c r="H120" s="14">
        <v>423288</v>
      </c>
    </row>
    <row r="121" spans="1:8" x14ac:dyDescent="0.25">
      <c r="A121" s="43"/>
      <c r="B121" s="43"/>
      <c r="C121" s="43"/>
      <c r="D121" s="43"/>
      <c r="E121" s="43"/>
      <c r="F121" s="43"/>
      <c r="G121" s="43"/>
      <c r="H121" s="43"/>
    </row>
    <row r="122" spans="1:8" x14ac:dyDescent="0.25">
      <c r="A122" s="4" t="s">
        <v>176</v>
      </c>
      <c r="B122" s="32" t="s">
        <v>177</v>
      </c>
      <c r="C122" s="32"/>
      <c r="D122" s="32"/>
      <c r="E122" s="32"/>
      <c r="F122" s="32"/>
      <c r="G122" s="32"/>
      <c r="H122" s="33"/>
    </row>
    <row r="123" spans="1:8" x14ac:dyDescent="0.25">
      <c r="B123" s="7" t="s">
        <v>178</v>
      </c>
      <c r="C123" s="8" t="s">
        <v>179</v>
      </c>
      <c r="D123" s="9">
        <v>10000</v>
      </c>
      <c r="E123" s="10">
        <v>10000</v>
      </c>
      <c r="F123" s="24">
        <v>4109.13</v>
      </c>
      <c r="G123" s="10">
        <v>41.09</v>
      </c>
      <c r="H123" s="11">
        <v>5890.87</v>
      </c>
    </row>
    <row r="124" spans="1:8" x14ac:dyDescent="0.25">
      <c r="B124" s="7" t="s">
        <v>180</v>
      </c>
      <c r="C124" s="8" t="s">
        <v>181</v>
      </c>
      <c r="D124" s="9">
        <v>30000</v>
      </c>
      <c r="E124" s="10">
        <v>30000</v>
      </c>
      <c r="F124" s="24">
        <v>5339.73</v>
      </c>
      <c r="G124" s="10">
        <v>17.8</v>
      </c>
      <c r="H124" s="11">
        <v>24660.27</v>
      </c>
    </row>
    <row r="125" spans="1:8" x14ac:dyDescent="0.25">
      <c r="B125" s="7" t="s">
        <v>182</v>
      </c>
      <c r="C125" s="8" t="s">
        <v>183</v>
      </c>
      <c r="D125" s="9">
        <v>250000</v>
      </c>
      <c r="E125" s="10">
        <v>250000</v>
      </c>
      <c r="F125" s="24">
        <v>81267.23</v>
      </c>
      <c r="G125" s="10">
        <v>32.51</v>
      </c>
      <c r="H125" s="11">
        <v>168732.77</v>
      </c>
    </row>
    <row r="126" spans="1:8" x14ac:dyDescent="0.25">
      <c r="B126" s="5" t="s">
        <v>184</v>
      </c>
      <c r="C126" s="6" t="s">
        <v>185</v>
      </c>
      <c r="D126" s="9">
        <v>667000</v>
      </c>
      <c r="E126" s="10">
        <v>3335000</v>
      </c>
      <c r="F126" s="24">
        <v>0</v>
      </c>
      <c r="G126" s="10">
        <v>0</v>
      </c>
      <c r="H126" s="11">
        <v>3335000</v>
      </c>
    </row>
    <row r="127" spans="1:8" x14ac:dyDescent="0.25">
      <c r="A127" s="40" t="s">
        <v>186</v>
      </c>
      <c r="B127" s="41"/>
      <c r="C127" s="42"/>
      <c r="D127" s="12">
        <v>957000</v>
      </c>
      <c r="E127" s="13">
        <v>3625000</v>
      </c>
      <c r="F127" s="25">
        <v>90716.09</v>
      </c>
      <c r="G127" s="50">
        <v>2.5</v>
      </c>
      <c r="H127" s="14">
        <v>3534283.91</v>
      </c>
    </row>
    <row r="128" spans="1:8" x14ac:dyDescent="0.25">
      <c r="A128" s="43"/>
      <c r="B128" s="43"/>
      <c r="C128" s="43"/>
      <c r="D128" s="43"/>
      <c r="E128" s="43"/>
      <c r="F128" s="43"/>
      <c r="G128" s="43"/>
      <c r="H128" s="43"/>
    </row>
    <row r="129" spans="1:8" x14ac:dyDescent="0.25">
      <c r="A129" s="4" t="s">
        <v>187</v>
      </c>
      <c r="B129" s="32" t="s">
        <v>188</v>
      </c>
      <c r="C129" s="32"/>
      <c r="D129" s="32"/>
      <c r="E129" s="32"/>
      <c r="F129" s="32"/>
      <c r="G129" s="32"/>
      <c r="H129" s="33"/>
    </row>
    <row r="130" spans="1:8" x14ac:dyDescent="0.25">
      <c r="B130" s="7" t="s">
        <v>189</v>
      </c>
      <c r="C130" s="8" t="s">
        <v>190</v>
      </c>
      <c r="D130" s="9">
        <v>242000</v>
      </c>
      <c r="E130" s="10">
        <v>242000</v>
      </c>
      <c r="F130" s="24">
        <v>60220</v>
      </c>
      <c r="G130" s="10">
        <v>24.88</v>
      </c>
      <c r="H130" s="11">
        <v>181780</v>
      </c>
    </row>
    <row r="131" spans="1:8" x14ac:dyDescent="0.25">
      <c r="B131" s="5" t="s">
        <v>191</v>
      </c>
      <c r="C131" s="6" t="s">
        <v>192</v>
      </c>
      <c r="D131" s="9">
        <v>250000</v>
      </c>
      <c r="E131" s="10">
        <v>250000</v>
      </c>
      <c r="F131" s="24">
        <v>0</v>
      </c>
      <c r="G131" s="10">
        <v>0</v>
      </c>
      <c r="H131" s="11">
        <v>250000</v>
      </c>
    </row>
    <row r="132" spans="1:8" x14ac:dyDescent="0.25">
      <c r="A132" s="40" t="s">
        <v>193</v>
      </c>
      <c r="B132" s="41"/>
      <c r="C132" s="42"/>
      <c r="D132" s="12">
        <v>492000</v>
      </c>
      <c r="E132" s="13">
        <v>492000</v>
      </c>
      <c r="F132" s="25">
        <v>60220</v>
      </c>
      <c r="G132" s="50">
        <v>12.24</v>
      </c>
      <c r="H132" s="14">
        <v>431780</v>
      </c>
    </row>
    <row r="133" spans="1:8" x14ac:dyDescent="0.25">
      <c r="A133" s="43"/>
      <c r="B133" s="43"/>
      <c r="C133" s="43"/>
      <c r="D133" s="43"/>
      <c r="E133" s="43"/>
      <c r="F133" s="43"/>
      <c r="G133" s="43"/>
      <c r="H133" s="43"/>
    </row>
    <row r="134" spans="1:8" x14ac:dyDescent="0.25">
      <c r="A134" s="4" t="s">
        <v>194</v>
      </c>
      <c r="B134" s="32" t="s">
        <v>195</v>
      </c>
      <c r="C134" s="32"/>
      <c r="D134" s="32"/>
      <c r="E134" s="32"/>
      <c r="F134" s="32"/>
      <c r="G134" s="32"/>
      <c r="H134" s="33"/>
    </row>
    <row r="135" spans="1:8" x14ac:dyDescent="0.25">
      <c r="B135" s="7" t="s">
        <v>196</v>
      </c>
      <c r="C135" s="8" t="s">
        <v>197</v>
      </c>
      <c r="D135" s="9">
        <v>6511000</v>
      </c>
      <c r="E135" s="10">
        <v>7232524</v>
      </c>
      <c r="F135" s="24">
        <v>3518508</v>
      </c>
      <c r="G135" s="10">
        <v>48.65</v>
      </c>
      <c r="H135" s="11">
        <v>3714016</v>
      </c>
    </row>
    <row r="136" spans="1:8" x14ac:dyDescent="0.25">
      <c r="B136" s="7" t="s">
        <v>198</v>
      </c>
      <c r="C136" s="8" t="s">
        <v>199</v>
      </c>
      <c r="D136" s="9">
        <v>3401000</v>
      </c>
      <c r="E136" s="10">
        <v>3661300</v>
      </c>
      <c r="F136" s="24">
        <v>1760766</v>
      </c>
      <c r="G136" s="10">
        <v>48.09</v>
      </c>
      <c r="H136" s="11">
        <v>1900534</v>
      </c>
    </row>
    <row r="137" spans="1:8" x14ac:dyDescent="0.25">
      <c r="B137" s="5" t="s">
        <v>200</v>
      </c>
      <c r="C137" s="6" t="s">
        <v>201</v>
      </c>
      <c r="D137" s="9">
        <v>0</v>
      </c>
      <c r="E137" s="10">
        <v>36300</v>
      </c>
      <c r="F137" s="24">
        <v>0</v>
      </c>
      <c r="G137" s="10">
        <v>0</v>
      </c>
      <c r="H137" s="11">
        <v>36300</v>
      </c>
    </row>
    <row r="138" spans="1:8" x14ac:dyDescent="0.25">
      <c r="A138" s="40" t="s">
        <v>202</v>
      </c>
      <c r="B138" s="41"/>
      <c r="C138" s="42"/>
      <c r="D138" s="12">
        <v>9912000</v>
      </c>
      <c r="E138" s="13">
        <v>10930124</v>
      </c>
      <c r="F138" s="25">
        <v>5279274</v>
      </c>
      <c r="G138" s="13">
        <v>48.3</v>
      </c>
      <c r="H138" s="14">
        <v>5650850</v>
      </c>
    </row>
    <row r="139" spans="1:8" x14ac:dyDescent="0.25">
      <c r="A139" s="43"/>
      <c r="B139" s="43"/>
      <c r="C139" s="43"/>
      <c r="D139" s="43"/>
      <c r="E139" s="43"/>
      <c r="F139" s="43"/>
      <c r="G139" s="43"/>
      <c r="H139" s="43"/>
    </row>
    <row r="140" spans="1:8" x14ac:dyDescent="0.25">
      <c r="A140" s="4" t="s">
        <v>203</v>
      </c>
      <c r="B140" s="32" t="s">
        <v>204</v>
      </c>
      <c r="C140" s="32"/>
      <c r="D140" s="32"/>
      <c r="E140" s="32"/>
      <c r="F140" s="32"/>
      <c r="G140" s="32"/>
      <c r="H140" s="33"/>
    </row>
    <row r="141" spans="1:8" x14ac:dyDescent="0.25">
      <c r="B141" s="7" t="s">
        <v>205</v>
      </c>
      <c r="C141" s="8" t="s">
        <v>206</v>
      </c>
      <c r="D141" s="9">
        <v>10264000</v>
      </c>
      <c r="E141" s="10">
        <v>11189000</v>
      </c>
      <c r="F141" s="24">
        <v>5408664</v>
      </c>
      <c r="G141" s="10">
        <v>48.34</v>
      </c>
      <c r="H141" s="11">
        <v>5780336</v>
      </c>
    </row>
    <row r="142" spans="1:8" x14ac:dyDescent="0.25">
      <c r="B142" s="7" t="s">
        <v>207</v>
      </c>
      <c r="C142" s="8" t="s">
        <v>208</v>
      </c>
      <c r="D142" s="9">
        <v>13752000</v>
      </c>
      <c r="E142" s="10">
        <v>14282646</v>
      </c>
      <c r="F142" s="24">
        <v>7052883</v>
      </c>
      <c r="G142" s="10">
        <v>49.38</v>
      </c>
      <c r="H142" s="11">
        <v>7229763</v>
      </c>
    </row>
    <row r="143" spans="1:8" x14ac:dyDescent="0.25">
      <c r="B143" s="7" t="s">
        <v>209</v>
      </c>
      <c r="C143" s="8" t="s">
        <v>210</v>
      </c>
      <c r="D143" s="9">
        <v>40000</v>
      </c>
      <c r="E143" s="10">
        <v>40000</v>
      </c>
      <c r="F143" s="24">
        <v>38946.5</v>
      </c>
      <c r="G143" s="10">
        <v>97.37</v>
      </c>
      <c r="H143" s="11">
        <v>1053.5</v>
      </c>
    </row>
    <row r="144" spans="1:8" x14ac:dyDescent="0.25">
      <c r="B144" s="7" t="s">
        <v>211</v>
      </c>
      <c r="C144" s="8" t="s">
        <v>212</v>
      </c>
      <c r="D144" s="9">
        <v>10000</v>
      </c>
      <c r="E144" s="10">
        <v>10000</v>
      </c>
      <c r="F144" s="24">
        <v>3000</v>
      </c>
      <c r="G144" s="10">
        <v>30</v>
      </c>
      <c r="H144" s="11">
        <v>7000</v>
      </c>
    </row>
    <row r="145" spans="1:8" x14ac:dyDescent="0.25">
      <c r="B145" s="7" t="s">
        <v>213</v>
      </c>
      <c r="C145" s="8" t="s">
        <v>214</v>
      </c>
      <c r="D145" s="9">
        <v>5000</v>
      </c>
      <c r="E145" s="10">
        <v>7000</v>
      </c>
      <c r="F145" s="24">
        <v>4840</v>
      </c>
      <c r="G145" s="10">
        <v>69.14</v>
      </c>
      <c r="H145" s="11">
        <v>2160</v>
      </c>
    </row>
    <row r="146" spans="1:8" x14ac:dyDescent="0.25">
      <c r="B146" s="7" t="s">
        <v>215</v>
      </c>
      <c r="C146" s="8" t="s">
        <v>216</v>
      </c>
      <c r="D146" s="9">
        <v>20000</v>
      </c>
      <c r="E146" s="10">
        <v>20000</v>
      </c>
      <c r="F146" s="24">
        <v>0</v>
      </c>
      <c r="G146" s="10">
        <v>0</v>
      </c>
      <c r="H146" s="11">
        <v>20000</v>
      </c>
    </row>
    <row r="147" spans="1:8" x14ac:dyDescent="0.25">
      <c r="B147" s="7" t="s">
        <v>217</v>
      </c>
      <c r="C147" s="8" t="s">
        <v>218</v>
      </c>
      <c r="D147" s="9">
        <v>3900000</v>
      </c>
      <c r="E147" s="10">
        <v>2200000</v>
      </c>
      <c r="F147" s="24">
        <v>1963225.77</v>
      </c>
      <c r="G147" s="10">
        <v>89.24</v>
      </c>
      <c r="H147" s="11">
        <v>236774.23</v>
      </c>
    </row>
    <row r="148" spans="1:8" x14ac:dyDescent="0.25">
      <c r="B148" s="5" t="s">
        <v>219</v>
      </c>
      <c r="C148" s="6" t="s">
        <v>220</v>
      </c>
      <c r="D148" s="9">
        <v>2905000</v>
      </c>
      <c r="E148" s="10">
        <v>2705000</v>
      </c>
      <c r="F148" s="24">
        <v>1358368.55</v>
      </c>
      <c r="G148" s="10">
        <v>50.22</v>
      </c>
      <c r="H148" s="11">
        <v>1346631.45</v>
      </c>
    </row>
    <row r="149" spans="1:8" x14ac:dyDescent="0.25">
      <c r="A149" s="40" t="s">
        <v>221</v>
      </c>
      <c r="B149" s="41"/>
      <c r="C149" s="42"/>
      <c r="D149" s="12">
        <v>30896000</v>
      </c>
      <c r="E149" s="13">
        <v>30453646</v>
      </c>
      <c r="F149" s="25">
        <v>15829927.82</v>
      </c>
      <c r="G149" s="13">
        <v>51.98</v>
      </c>
      <c r="H149" s="14">
        <v>14623718.18</v>
      </c>
    </row>
    <row r="150" spans="1:8" x14ac:dyDescent="0.25">
      <c r="A150" s="43"/>
      <c r="B150" s="43"/>
      <c r="C150" s="43"/>
      <c r="D150" s="43"/>
      <c r="E150" s="43"/>
      <c r="F150" s="43"/>
      <c r="G150" s="43"/>
      <c r="H150" s="43"/>
    </row>
    <row r="151" spans="1:8" x14ac:dyDescent="0.25">
      <c r="A151" s="4" t="s">
        <v>222</v>
      </c>
      <c r="B151" s="32" t="s">
        <v>223</v>
      </c>
      <c r="C151" s="32"/>
      <c r="D151" s="32"/>
      <c r="E151" s="32"/>
      <c r="F151" s="32"/>
      <c r="G151" s="32"/>
      <c r="H151" s="33"/>
    </row>
    <row r="152" spans="1:8" x14ac:dyDescent="0.25">
      <c r="B152" s="5" t="s">
        <v>224</v>
      </c>
      <c r="C152" s="6" t="s">
        <v>225</v>
      </c>
      <c r="D152" s="9">
        <v>3894000</v>
      </c>
      <c r="E152" s="10">
        <v>4319237</v>
      </c>
      <c r="F152" s="24">
        <v>2053310</v>
      </c>
      <c r="G152" s="10">
        <v>47.54</v>
      </c>
      <c r="H152" s="11">
        <v>2265927</v>
      </c>
    </row>
    <row r="153" spans="1:8" x14ac:dyDescent="0.25">
      <c r="A153" s="40" t="s">
        <v>226</v>
      </c>
      <c r="B153" s="41"/>
      <c r="C153" s="42"/>
      <c r="D153" s="12">
        <v>3894000</v>
      </c>
      <c r="E153" s="13">
        <v>4319237</v>
      </c>
      <c r="F153" s="25">
        <v>2053310</v>
      </c>
      <c r="G153" s="13">
        <v>47.54</v>
      </c>
      <c r="H153" s="14">
        <v>2265927</v>
      </c>
    </row>
    <row r="154" spans="1:8" x14ac:dyDescent="0.25">
      <c r="A154" s="43"/>
      <c r="B154" s="43"/>
      <c r="C154" s="43"/>
      <c r="D154" s="43"/>
      <c r="E154" s="43"/>
      <c r="F154" s="43"/>
      <c r="G154" s="43"/>
      <c r="H154" s="43"/>
    </row>
    <row r="155" spans="1:8" x14ac:dyDescent="0.25">
      <c r="A155" s="4" t="s">
        <v>227</v>
      </c>
      <c r="B155" s="32" t="s">
        <v>228</v>
      </c>
      <c r="C155" s="32"/>
      <c r="D155" s="32"/>
      <c r="E155" s="32"/>
      <c r="F155" s="32"/>
      <c r="G155" s="32"/>
      <c r="H155" s="33"/>
    </row>
    <row r="156" spans="1:8" x14ac:dyDescent="0.25">
      <c r="B156" s="5" t="s">
        <v>229</v>
      </c>
      <c r="C156" s="6" t="s">
        <v>230</v>
      </c>
      <c r="D156" s="9">
        <v>3200450</v>
      </c>
      <c r="E156" s="10">
        <v>3304970</v>
      </c>
      <c r="F156" s="24">
        <v>1414375</v>
      </c>
      <c r="G156" s="10">
        <v>42.8</v>
      </c>
      <c r="H156" s="11">
        <v>1890595</v>
      </c>
    </row>
    <row r="157" spans="1:8" x14ac:dyDescent="0.25">
      <c r="A157" s="40" t="s">
        <v>231</v>
      </c>
      <c r="B157" s="41"/>
      <c r="C157" s="42"/>
      <c r="D157" s="12">
        <v>3200450</v>
      </c>
      <c r="E157" s="13">
        <v>3304970</v>
      </c>
      <c r="F157" s="25">
        <v>1414375</v>
      </c>
      <c r="G157" s="13">
        <v>42.8</v>
      </c>
      <c r="H157" s="14">
        <v>1890595</v>
      </c>
    </row>
    <row r="158" spans="1:8" x14ac:dyDescent="0.25">
      <c r="A158" s="43"/>
      <c r="B158" s="43"/>
      <c r="C158" s="43"/>
      <c r="D158" s="43"/>
      <c r="E158" s="43"/>
      <c r="F158" s="43"/>
      <c r="G158" s="43"/>
      <c r="H158" s="43"/>
    </row>
    <row r="159" spans="1:8" x14ac:dyDescent="0.25">
      <c r="A159" s="4" t="s">
        <v>232</v>
      </c>
      <c r="B159" s="32" t="s">
        <v>233</v>
      </c>
      <c r="C159" s="32"/>
      <c r="D159" s="32"/>
      <c r="E159" s="32"/>
      <c r="F159" s="32"/>
      <c r="G159" s="32"/>
      <c r="H159" s="33"/>
    </row>
    <row r="160" spans="1:8" x14ac:dyDescent="0.25">
      <c r="B160" s="7" t="s">
        <v>234</v>
      </c>
      <c r="C160" s="8" t="s">
        <v>235</v>
      </c>
      <c r="D160" s="9">
        <v>208000</v>
      </c>
      <c r="E160" s="10">
        <v>243000</v>
      </c>
      <c r="F160" s="24">
        <v>69546.36</v>
      </c>
      <c r="G160" s="10">
        <v>28.62</v>
      </c>
      <c r="H160" s="11">
        <v>173453.64</v>
      </c>
    </row>
    <row r="161" spans="1:8" x14ac:dyDescent="0.25">
      <c r="B161" s="5" t="s">
        <v>236</v>
      </c>
      <c r="C161" s="6" t="s">
        <v>237</v>
      </c>
      <c r="D161" s="9">
        <v>0</v>
      </c>
      <c r="E161" s="10">
        <v>1365000</v>
      </c>
      <c r="F161" s="24">
        <v>1203921</v>
      </c>
      <c r="G161" s="10">
        <v>88.2</v>
      </c>
      <c r="H161" s="11">
        <v>161079</v>
      </c>
    </row>
    <row r="162" spans="1:8" x14ac:dyDescent="0.25">
      <c r="A162" s="40" t="s">
        <v>238</v>
      </c>
      <c r="B162" s="41"/>
      <c r="C162" s="42"/>
      <c r="D162" s="12">
        <v>208000</v>
      </c>
      <c r="E162" s="13">
        <v>1608000</v>
      </c>
      <c r="F162" s="25">
        <v>1273467.3600000001</v>
      </c>
      <c r="G162" s="13">
        <v>79.2</v>
      </c>
      <c r="H162" s="14">
        <v>334532.64</v>
      </c>
    </row>
    <row r="163" spans="1:8" x14ac:dyDescent="0.25">
      <c r="A163" s="43"/>
      <c r="B163" s="43"/>
      <c r="C163" s="43"/>
      <c r="D163" s="43"/>
      <c r="E163" s="43"/>
      <c r="F163" s="43"/>
      <c r="G163" s="43"/>
      <c r="H163" s="43"/>
    </row>
    <row r="164" spans="1:8" x14ac:dyDescent="0.25">
      <c r="A164" s="4" t="s">
        <v>239</v>
      </c>
      <c r="B164" s="32" t="s">
        <v>240</v>
      </c>
      <c r="C164" s="32"/>
      <c r="D164" s="32"/>
      <c r="E164" s="32"/>
      <c r="F164" s="32"/>
      <c r="G164" s="32"/>
      <c r="H164" s="33"/>
    </row>
    <row r="165" spans="1:8" x14ac:dyDescent="0.25">
      <c r="B165" s="5" t="s">
        <v>241</v>
      </c>
      <c r="C165" s="6" t="s">
        <v>242</v>
      </c>
      <c r="D165" s="9">
        <v>5060000</v>
      </c>
      <c r="E165" s="10">
        <v>5295000</v>
      </c>
      <c r="F165" s="24">
        <v>3055715.2</v>
      </c>
      <c r="G165" s="10">
        <v>57.71</v>
      </c>
      <c r="H165" s="11">
        <v>2239284.7999999998</v>
      </c>
    </row>
    <row r="166" spans="1:8" x14ac:dyDescent="0.25">
      <c r="A166" s="40" t="s">
        <v>243</v>
      </c>
      <c r="B166" s="41"/>
      <c r="C166" s="42"/>
      <c r="D166" s="12">
        <v>5060000</v>
      </c>
      <c r="E166" s="13">
        <v>5295000</v>
      </c>
      <c r="F166" s="25">
        <v>3055715.2</v>
      </c>
      <c r="G166" s="13">
        <v>57.71</v>
      </c>
      <c r="H166" s="14">
        <v>2239284.7999999998</v>
      </c>
    </row>
    <row r="167" spans="1:8" x14ac:dyDescent="0.25">
      <c r="A167" s="43"/>
      <c r="B167" s="43"/>
      <c r="C167" s="43"/>
      <c r="D167" s="43"/>
      <c r="E167" s="43"/>
      <c r="F167" s="43"/>
      <c r="G167" s="43"/>
      <c r="H167" s="43"/>
    </row>
    <row r="168" spans="1:8" x14ac:dyDescent="0.25">
      <c r="A168" s="4" t="s">
        <v>244</v>
      </c>
      <c r="B168" s="32" t="s">
        <v>245</v>
      </c>
      <c r="C168" s="32"/>
      <c r="D168" s="32"/>
      <c r="E168" s="32"/>
      <c r="F168" s="32"/>
      <c r="G168" s="32"/>
      <c r="H168" s="33"/>
    </row>
    <row r="169" spans="1:8" x14ac:dyDescent="0.25">
      <c r="B169" s="7" t="s">
        <v>246</v>
      </c>
      <c r="C169" s="8" t="s">
        <v>247</v>
      </c>
      <c r="D169" s="9">
        <v>1765000</v>
      </c>
      <c r="E169" s="10">
        <v>2854700</v>
      </c>
      <c r="F169" s="24">
        <v>584015</v>
      </c>
      <c r="G169" s="10">
        <v>20.46</v>
      </c>
      <c r="H169" s="11">
        <v>2270685</v>
      </c>
    </row>
    <row r="170" spans="1:8" x14ac:dyDescent="0.25">
      <c r="B170" s="7" t="s">
        <v>248</v>
      </c>
      <c r="C170" s="8" t="s">
        <v>249</v>
      </c>
      <c r="D170" s="9">
        <v>300000</v>
      </c>
      <c r="E170" s="10">
        <v>700000</v>
      </c>
      <c r="F170" s="24">
        <v>0</v>
      </c>
      <c r="G170" s="10">
        <v>0</v>
      </c>
      <c r="H170" s="11">
        <v>700000</v>
      </c>
    </row>
    <row r="171" spans="1:8" x14ac:dyDescent="0.25">
      <c r="B171" s="7" t="s">
        <v>250</v>
      </c>
      <c r="C171" s="8" t="s">
        <v>251</v>
      </c>
      <c r="D171" s="9">
        <v>0</v>
      </c>
      <c r="E171" s="10">
        <v>2240000</v>
      </c>
      <c r="F171" s="24">
        <v>0</v>
      </c>
      <c r="G171" s="10">
        <v>0</v>
      </c>
      <c r="H171" s="11">
        <v>2240000</v>
      </c>
    </row>
    <row r="172" spans="1:8" x14ac:dyDescent="0.25">
      <c r="B172" s="5" t="s">
        <v>252</v>
      </c>
      <c r="C172" s="6" t="s">
        <v>253</v>
      </c>
      <c r="D172" s="9">
        <v>980000</v>
      </c>
      <c r="E172" s="10">
        <v>995000</v>
      </c>
      <c r="F172" s="24">
        <v>28000</v>
      </c>
      <c r="G172" s="10">
        <v>2.81</v>
      </c>
      <c r="H172" s="11">
        <v>967000</v>
      </c>
    </row>
    <row r="173" spans="1:8" x14ac:dyDescent="0.25">
      <c r="A173" s="40" t="s">
        <v>254</v>
      </c>
      <c r="B173" s="41"/>
      <c r="C173" s="42"/>
      <c r="D173" s="12">
        <v>3045000</v>
      </c>
      <c r="E173" s="13">
        <v>6789700</v>
      </c>
      <c r="F173" s="25">
        <v>612015</v>
      </c>
      <c r="G173" s="50">
        <v>9.01</v>
      </c>
      <c r="H173" s="14">
        <v>6177685</v>
      </c>
    </row>
    <row r="174" spans="1:8" x14ac:dyDescent="0.25">
      <c r="A174" s="43"/>
      <c r="B174" s="43"/>
      <c r="C174" s="43"/>
      <c r="D174" s="43"/>
      <c r="E174" s="43"/>
      <c r="F174" s="43"/>
      <c r="G174" s="43"/>
      <c r="H174" s="43"/>
    </row>
    <row r="175" spans="1:8" x14ac:dyDescent="0.25">
      <c r="A175" s="4" t="s">
        <v>255</v>
      </c>
      <c r="B175" s="32" t="s">
        <v>256</v>
      </c>
      <c r="C175" s="32"/>
      <c r="D175" s="32"/>
      <c r="E175" s="32"/>
      <c r="F175" s="32"/>
      <c r="G175" s="32"/>
      <c r="H175" s="33"/>
    </row>
    <row r="176" spans="1:8" x14ac:dyDescent="0.25">
      <c r="B176" s="7" t="s">
        <v>257</v>
      </c>
      <c r="C176" s="8" t="s">
        <v>258</v>
      </c>
      <c r="D176" s="9">
        <v>1297000</v>
      </c>
      <c r="E176" s="10">
        <v>1297000</v>
      </c>
      <c r="F176" s="24">
        <v>702508</v>
      </c>
      <c r="G176" s="10">
        <v>54.16</v>
      </c>
      <c r="H176" s="11">
        <v>594492</v>
      </c>
    </row>
    <row r="177" spans="1:8" x14ac:dyDescent="0.25">
      <c r="B177" s="5" t="s">
        <v>259</v>
      </c>
      <c r="C177" s="6" t="s">
        <v>260</v>
      </c>
      <c r="D177" s="9">
        <v>40000</v>
      </c>
      <c r="E177" s="10">
        <v>40000</v>
      </c>
      <c r="F177" s="24">
        <v>0</v>
      </c>
      <c r="G177" s="10">
        <v>0</v>
      </c>
      <c r="H177" s="11">
        <v>40000</v>
      </c>
    </row>
    <row r="178" spans="1:8" x14ac:dyDescent="0.25">
      <c r="A178" s="40" t="s">
        <v>261</v>
      </c>
      <c r="B178" s="41"/>
      <c r="C178" s="42"/>
      <c r="D178" s="12">
        <v>1337000</v>
      </c>
      <c r="E178" s="13">
        <v>1337000</v>
      </c>
      <c r="F178" s="25">
        <v>702508</v>
      </c>
      <c r="G178" s="13">
        <v>52.54</v>
      </c>
      <c r="H178" s="14">
        <v>634492</v>
      </c>
    </row>
    <row r="179" spans="1:8" x14ac:dyDescent="0.25">
      <c r="A179" s="43"/>
      <c r="B179" s="43"/>
      <c r="C179" s="43"/>
      <c r="D179" s="43"/>
      <c r="E179" s="43"/>
      <c r="F179" s="43"/>
      <c r="G179" s="43"/>
      <c r="H179" s="43"/>
    </row>
    <row r="180" spans="1:8" x14ac:dyDescent="0.25">
      <c r="A180" s="4" t="s">
        <v>262</v>
      </c>
      <c r="B180" s="32" t="s">
        <v>263</v>
      </c>
      <c r="C180" s="32"/>
      <c r="D180" s="32"/>
      <c r="E180" s="32"/>
      <c r="F180" s="32"/>
      <c r="G180" s="32"/>
      <c r="H180" s="33"/>
    </row>
    <row r="181" spans="1:8" x14ac:dyDescent="0.25">
      <c r="B181" s="5" t="s">
        <v>264</v>
      </c>
      <c r="C181" s="6" t="s">
        <v>263</v>
      </c>
      <c r="D181" s="9">
        <v>591000</v>
      </c>
      <c r="E181" s="10">
        <v>591000</v>
      </c>
      <c r="F181" s="24">
        <v>214936</v>
      </c>
      <c r="G181" s="10">
        <v>36.369999999999997</v>
      </c>
      <c r="H181" s="11">
        <v>376064</v>
      </c>
    </row>
    <row r="182" spans="1:8" x14ac:dyDescent="0.25">
      <c r="A182" s="40" t="s">
        <v>265</v>
      </c>
      <c r="B182" s="41"/>
      <c r="C182" s="42"/>
      <c r="D182" s="12">
        <v>591000</v>
      </c>
      <c r="E182" s="13">
        <v>591000</v>
      </c>
      <c r="F182" s="25">
        <v>214936</v>
      </c>
      <c r="G182" s="13">
        <v>36.369999999999997</v>
      </c>
      <c r="H182" s="14">
        <v>376064</v>
      </c>
    </row>
    <row r="183" spans="1:8" x14ac:dyDescent="0.25">
      <c r="A183" s="43"/>
      <c r="B183" s="43"/>
      <c r="C183" s="43"/>
      <c r="D183" s="43"/>
      <c r="E183" s="43"/>
      <c r="F183" s="43"/>
      <c r="G183" s="43"/>
      <c r="H183" s="43"/>
    </row>
    <row r="184" spans="1:8" x14ac:dyDescent="0.25">
      <c r="A184" s="4" t="s">
        <v>266</v>
      </c>
      <c r="B184" s="32" t="s">
        <v>267</v>
      </c>
      <c r="C184" s="32"/>
      <c r="D184" s="32"/>
      <c r="E184" s="32"/>
      <c r="F184" s="32"/>
      <c r="G184" s="32"/>
      <c r="H184" s="33"/>
    </row>
    <row r="185" spans="1:8" x14ac:dyDescent="0.25">
      <c r="B185" s="5" t="s">
        <v>268</v>
      </c>
      <c r="C185" s="6" t="s">
        <v>269</v>
      </c>
      <c r="D185" s="9">
        <v>523000</v>
      </c>
      <c r="E185" s="10">
        <v>523000</v>
      </c>
      <c r="F185" s="24">
        <v>203025.03</v>
      </c>
      <c r="G185" s="10">
        <v>38.82</v>
      </c>
      <c r="H185" s="11">
        <v>319974.96999999997</v>
      </c>
    </row>
    <row r="186" spans="1:8" x14ac:dyDescent="0.25">
      <c r="A186" s="40" t="s">
        <v>270</v>
      </c>
      <c r="B186" s="41"/>
      <c r="C186" s="42"/>
      <c r="D186" s="12">
        <v>523000</v>
      </c>
      <c r="E186" s="13">
        <v>523000</v>
      </c>
      <c r="F186" s="25">
        <v>203025.03</v>
      </c>
      <c r="G186" s="13">
        <v>38.82</v>
      </c>
      <c r="H186" s="14">
        <v>319974.96999999997</v>
      </c>
    </row>
    <row r="187" spans="1:8" x14ac:dyDescent="0.25">
      <c r="A187" s="43"/>
      <c r="B187" s="43"/>
      <c r="C187" s="43"/>
      <c r="D187" s="43"/>
      <c r="E187" s="43"/>
      <c r="F187" s="43"/>
      <c r="G187" s="43"/>
      <c r="H187" s="43"/>
    </row>
    <row r="188" spans="1:8" x14ac:dyDescent="0.25">
      <c r="A188" s="4" t="s">
        <v>271</v>
      </c>
      <c r="B188" s="32" t="s">
        <v>272</v>
      </c>
      <c r="C188" s="32"/>
      <c r="D188" s="32"/>
      <c r="E188" s="32"/>
      <c r="F188" s="32"/>
      <c r="G188" s="32"/>
      <c r="H188" s="33"/>
    </row>
    <row r="189" spans="1:8" x14ac:dyDescent="0.25">
      <c r="B189" s="5" t="s">
        <v>273</v>
      </c>
      <c r="C189" s="6" t="s">
        <v>272</v>
      </c>
      <c r="D189" s="9">
        <v>265000</v>
      </c>
      <c r="E189" s="10">
        <v>265000</v>
      </c>
      <c r="F189" s="24">
        <v>41456</v>
      </c>
      <c r="G189" s="10">
        <v>15.64</v>
      </c>
      <c r="H189" s="11">
        <v>223544</v>
      </c>
    </row>
    <row r="190" spans="1:8" x14ac:dyDescent="0.25">
      <c r="A190" s="40" t="s">
        <v>274</v>
      </c>
      <c r="B190" s="41"/>
      <c r="C190" s="42"/>
      <c r="D190" s="12">
        <v>265000</v>
      </c>
      <c r="E190" s="13">
        <v>265000</v>
      </c>
      <c r="F190" s="25">
        <v>41456</v>
      </c>
      <c r="G190" s="50">
        <v>15.64</v>
      </c>
      <c r="H190" s="14">
        <v>223544</v>
      </c>
    </row>
    <row r="191" spans="1:8" x14ac:dyDescent="0.25">
      <c r="A191" s="43"/>
      <c r="B191" s="43"/>
      <c r="C191" s="43"/>
      <c r="D191" s="43"/>
      <c r="E191" s="43"/>
      <c r="F191" s="43"/>
      <c r="G191" s="43"/>
      <c r="H191" s="43"/>
    </row>
    <row r="192" spans="1:8" x14ac:dyDescent="0.25">
      <c r="A192" s="4" t="s">
        <v>275</v>
      </c>
      <c r="B192" s="32" t="s">
        <v>276</v>
      </c>
      <c r="C192" s="32"/>
      <c r="D192" s="32"/>
      <c r="E192" s="32"/>
      <c r="F192" s="32"/>
      <c r="G192" s="32"/>
      <c r="H192" s="33"/>
    </row>
    <row r="193" spans="1:8" x14ac:dyDescent="0.25">
      <c r="B193" s="7" t="s">
        <v>277</v>
      </c>
      <c r="C193" s="8" t="s">
        <v>278</v>
      </c>
      <c r="D193" s="9">
        <v>2100000</v>
      </c>
      <c r="E193" s="10">
        <v>2100000</v>
      </c>
      <c r="F193" s="24">
        <v>1050000</v>
      </c>
      <c r="G193" s="10">
        <v>50</v>
      </c>
      <c r="H193" s="11">
        <v>1050000</v>
      </c>
    </row>
    <row r="194" spans="1:8" x14ac:dyDescent="0.25">
      <c r="B194" s="5" t="s">
        <v>279</v>
      </c>
      <c r="C194" s="6" t="s">
        <v>280</v>
      </c>
      <c r="D194" s="9">
        <v>0</v>
      </c>
      <c r="E194" s="10">
        <v>47300</v>
      </c>
      <c r="F194" s="24">
        <v>0</v>
      </c>
      <c r="G194" s="10">
        <v>0</v>
      </c>
      <c r="H194" s="11">
        <v>47300</v>
      </c>
    </row>
    <row r="195" spans="1:8" x14ac:dyDescent="0.25">
      <c r="A195" s="40" t="s">
        <v>281</v>
      </c>
      <c r="B195" s="41"/>
      <c r="C195" s="42"/>
      <c r="D195" s="12">
        <v>2100000</v>
      </c>
      <c r="E195" s="13">
        <v>2147300</v>
      </c>
      <c r="F195" s="25">
        <v>1050000</v>
      </c>
      <c r="G195" s="13">
        <v>48.9</v>
      </c>
      <c r="H195" s="14">
        <v>1097300</v>
      </c>
    </row>
    <row r="196" spans="1:8" x14ac:dyDescent="0.25">
      <c r="A196" s="43"/>
      <c r="B196" s="43"/>
      <c r="C196" s="43"/>
      <c r="D196" s="43"/>
      <c r="E196" s="43"/>
      <c r="F196" s="43"/>
      <c r="G196" s="43"/>
      <c r="H196" s="43"/>
    </row>
    <row r="197" spans="1:8" x14ac:dyDescent="0.25">
      <c r="A197" s="4" t="s">
        <v>282</v>
      </c>
      <c r="B197" s="32" t="s">
        <v>283</v>
      </c>
      <c r="C197" s="32"/>
      <c r="D197" s="32"/>
      <c r="E197" s="32"/>
      <c r="F197" s="32"/>
      <c r="G197" s="32"/>
      <c r="H197" s="33"/>
    </row>
    <row r="198" spans="1:8" x14ac:dyDescent="0.25">
      <c r="B198" s="5" t="s">
        <v>284</v>
      </c>
      <c r="C198" s="6" t="s">
        <v>285</v>
      </c>
      <c r="D198" s="9">
        <v>4810000</v>
      </c>
      <c r="E198" s="10">
        <v>4310000</v>
      </c>
      <c r="F198" s="24">
        <v>3799000</v>
      </c>
      <c r="G198" s="10">
        <v>88.14</v>
      </c>
      <c r="H198" s="11">
        <v>511000</v>
      </c>
    </row>
    <row r="199" spans="1:8" x14ac:dyDescent="0.25">
      <c r="A199" s="40" t="s">
        <v>286</v>
      </c>
      <c r="B199" s="41"/>
      <c r="C199" s="42"/>
      <c r="D199" s="12">
        <v>4810000</v>
      </c>
      <c r="E199" s="13">
        <v>4310000</v>
      </c>
      <c r="F199" s="25">
        <v>3799000</v>
      </c>
      <c r="G199" s="13">
        <v>88.14</v>
      </c>
      <c r="H199" s="14">
        <v>511000</v>
      </c>
    </row>
    <row r="200" spans="1:8" x14ac:dyDescent="0.25">
      <c r="A200" s="43"/>
      <c r="B200" s="43"/>
      <c r="C200" s="43"/>
      <c r="D200" s="43"/>
      <c r="E200" s="43"/>
      <c r="F200" s="43"/>
      <c r="G200" s="43"/>
      <c r="H200" s="43"/>
    </row>
    <row r="201" spans="1:8" x14ac:dyDescent="0.25">
      <c r="A201" s="4" t="s">
        <v>287</v>
      </c>
      <c r="B201" s="32" t="s">
        <v>288</v>
      </c>
      <c r="C201" s="32"/>
      <c r="D201" s="32"/>
      <c r="E201" s="32"/>
      <c r="F201" s="32"/>
      <c r="G201" s="32"/>
      <c r="H201" s="33"/>
    </row>
    <row r="202" spans="1:8" x14ac:dyDescent="0.25">
      <c r="B202" s="5" t="s">
        <v>289</v>
      </c>
      <c r="C202" s="6" t="s">
        <v>290</v>
      </c>
      <c r="D202" s="9">
        <v>29330000</v>
      </c>
      <c r="E202" s="10">
        <v>29330000</v>
      </c>
      <c r="F202" s="24">
        <v>12840110.1</v>
      </c>
      <c r="G202" s="10">
        <v>43.78</v>
      </c>
      <c r="H202" s="11">
        <v>16489889.9</v>
      </c>
    </row>
    <row r="203" spans="1:8" x14ac:dyDescent="0.25">
      <c r="A203" s="40" t="s">
        <v>291</v>
      </c>
      <c r="B203" s="41"/>
      <c r="C203" s="42"/>
      <c r="D203" s="12">
        <v>29330000</v>
      </c>
      <c r="E203" s="13">
        <v>29330000</v>
      </c>
      <c r="F203" s="25">
        <v>12840110.1</v>
      </c>
      <c r="G203" s="13">
        <v>43.78</v>
      </c>
      <c r="H203" s="14">
        <v>16489889.9</v>
      </c>
    </row>
    <row r="204" spans="1:8" x14ac:dyDescent="0.25">
      <c r="A204" s="43"/>
      <c r="B204" s="43"/>
      <c r="C204" s="43"/>
      <c r="D204" s="43"/>
      <c r="E204" s="43"/>
      <c r="F204" s="43"/>
      <c r="G204" s="43"/>
      <c r="H204" s="43"/>
    </row>
    <row r="205" spans="1:8" x14ac:dyDescent="0.25">
      <c r="A205" s="4" t="s">
        <v>292</v>
      </c>
      <c r="B205" s="32" t="s">
        <v>293</v>
      </c>
      <c r="C205" s="32"/>
      <c r="D205" s="32"/>
      <c r="E205" s="32"/>
      <c r="F205" s="32"/>
      <c r="G205" s="32"/>
      <c r="H205" s="33"/>
    </row>
    <row r="206" spans="1:8" x14ac:dyDescent="0.25">
      <c r="B206" s="7" t="s">
        <v>294</v>
      </c>
      <c r="C206" s="8" t="s">
        <v>295</v>
      </c>
      <c r="D206" s="9">
        <v>8220000</v>
      </c>
      <c r="E206" s="10">
        <v>8220000</v>
      </c>
      <c r="F206" s="24">
        <v>2713597.79</v>
      </c>
      <c r="G206" s="10">
        <v>33.01</v>
      </c>
      <c r="H206" s="11">
        <v>5506402.21</v>
      </c>
    </row>
    <row r="207" spans="1:8" x14ac:dyDescent="0.25">
      <c r="B207" s="7" t="s">
        <v>296</v>
      </c>
      <c r="C207" s="8" t="s">
        <v>297</v>
      </c>
      <c r="D207" s="9">
        <v>9210000</v>
      </c>
      <c r="E207" s="10">
        <v>9800459</v>
      </c>
      <c r="F207" s="24">
        <v>4252000.92</v>
      </c>
      <c r="G207" s="10">
        <v>43.39</v>
      </c>
      <c r="H207" s="11">
        <v>5548458.0800000001</v>
      </c>
    </row>
    <row r="208" spans="1:8" x14ac:dyDescent="0.25">
      <c r="B208" s="5" t="s">
        <v>298</v>
      </c>
      <c r="C208" s="6" t="s">
        <v>299</v>
      </c>
      <c r="D208" s="9">
        <v>5000</v>
      </c>
      <c r="E208" s="10">
        <v>30000</v>
      </c>
      <c r="F208" s="24">
        <v>4840</v>
      </c>
      <c r="G208" s="10">
        <v>16.13</v>
      </c>
      <c r="H208" s="11">
        <v>25160</v>
      </c>
    </row>
    <row r="209" spans="1:8" x14ac:dyDescent="0.25">
      <c r="A209" s="40" t="s">
        <v>300</v>
      </c>
      <c r="B209" s="41"/>
      <c r="C209" s="42"/>
      <c r="D209" s="12">
        <v>17435000</v>
      </c>
      <c r="E209" s="13">
        <v>18050459</v>
      </c>
      <c r="F209" s="25">
        <v>6970438.71</v>
      </c>
      <c r="G209" s="13">
        <v>38.619999999999997</v>
      </c>
      <c r="H209" s="14">
        <v>11080020.289999999</v>
      </c>
    </row>
    <row r="210" spans="1:8" x14ac:dyDescent="0.25">
      <c r="A210" s="43"/>
      <c r="B210" s="43"/>
      <c r="C210" s="43"/>
      <c r="D210" s="43"/>
      <c r="E210" s="43"/>
      <c r="F210" s="43"/>
      <c r="G210" s="43"/>
      <c r="H210" s="43"/>
    </row>
    <row r="211" spans="1:8" x14ac:dyDescent="0.25">
      <c r="A211" s="4" t="s">
        <v>301</v>
      </c>
      <c r="B211" s="32" t="s">
        <v>302</v>
      </c>
      <c r="C211" s="32"/>
      <c r="D211" s="32"/>
      <c r="E211" s="32"/>
      <c r="F211" s="32"/>
      <c r="G211" s="32"/>
      <c r="H211" s="33"/>
    </row>
    <row r="212" spans="1:8" x14ac:dyDescent="0.25">
      <c r="B212" s="5" t="s">
        <v>303</v>
      </c>
      <c r="C212" s="6" t="s">
        <v>304</v>
      </c>
      <c r="D212" s="9">
        <v>250000</v>
      </c>
      <c r="E212" s="10">
        <v>340000</v>
      </c>
      <c r="F212" s="24">
        <v>166600.06</v>
      </c>
      <c r="G212" s="10">
        <v>49</v>
      </c>
      <c r="H212" s="11">
        <v>173399.94</v>
      </c>
    </row>
    <row r="213" spans="1:8" x14ac:dyDescent="0.25">
      <c r="A213" s="40" t="s">
        <v>305</v>
      </c>
      <c r="B213" s="41"/>
      <c r="C213" s="42"/>
      <c r="D213" s="12">
        <v>250000</v>
      </c>
      <c r="E213" s="13">
        <v>340000</v>
      </c>
      <c r="F213" s="25">
        <v>166600.06</v>
      </c>
      <c r="G213" s="13">
        <v>49</v>
      </c>
      <c r="H213" s="14">
        <v>173399.94</v>
      </c>
    </row>
    <row r="214" spans="1:8" x14ac:dyDescent="0.25">
      <c r="A214" s="43"/>
      <c r="B214" s="43"/>
      <c r="C214" s="43"/>
      <c r="D214" s="43"/>
      <c r="E214" s="43"/>
      <c r="F214" s="43"/>
      <c r="G214" s="43"/>
      <c r="H214" s="43"/>
    </row>
    <row r="215" spans="1:8" x14ac:dyDescent="0.25">
      <c r="A215" s="4" t="s">
        <v>306</v>
      </c>
      <c r="B215" s="32" t="s">
        <v>307</v>
      </c>
      <c r="C215" s="32"/>
      <c r="D215" s="32"/>
      <c r="E215" s="32"/>
      <c r="F215" s="32"/>
      <c r="G215" s="32"/>
      <c r="H215" s="33"/>
    </row>
    <row r="216" spans="1:8" x14ac:dyDescent="0.25">
      <c r="B216" s="5" t="s">
        <v>308</v>
      </c>
      <c r="C216" s="6" t="s">
        <v>309</v>
      </c>
      <c r="D216" s="9">
        <v>50000</v>
      </c>
      <c r="E216" s="10">
        <v>50000</v>
      </c>
      <c r="F216" s="24">
        <v>0</v>
      </c>
      <c r="G216" s="10">
        <v>0</v>
      </c>
      <c r="H216" s="11">
        <v>50000</v>
      </c>
    </row>
    <row r="217" spans="1:8" x14ac:dyDescent="0.25">
      <c r="A217" s="40" t="s">
        <v>310</v>
      </c>
      <c r="B217" s="41"/>
      <c r="C217" s="42"/>
      <c r="D217" s="12">
        <v>50000</v>
      </c>
      <c r="E217" s="13">
        <v>50000</v>
      </c>
      <c r="F217" s="25">
        <v>0</v>
      </c>
      <c r="G217" s="13">
        <v>0</v>
      </c>
      <c r="H217" s="14">
        <v>50000</v>
      </c>
    </row>
    <row r="218" spans="1:8" x14ac:dyDescent="0.25">
      <c r="A218" s="43"/>
      <c r="B218" s="43"/>
      <c r="C218" s="43"/>
      <c r="D218" s="43"/>
      <c r="E218" s="43"/>
      <c r="F218" s="43"/>
      <c r="G218" s="43"/>
      <c r="H218" s="43"/>
    </row>
    <row r="219" spans="1:8" x14ac:dyDescent="0.25">
      <c r="A219" s="4" t="s">
        <v>311</v>
      </c>
      <c r="B219" s="32" t="s">
        <v>312</v>
      </c>
      <c r="C219" s="32"/>
      <c r="D219" s="32"/>
      <c r="E219" s="32"/>
      <c r="F219" s="32"/>
      <c r="G219" s="32"/>
      <c r="H219" s="33"/>
    </row>
    <row r="220" spans="1:8" x14ac:dyDescent="0.25">
      <c r="B220" s="5" t="s">
        <v>313</v>
      </c>
      <c r="C220" s="6" t="s">
        <v>314</v>
      </c>
      <c r="D220" s="9">
        <v>90000</v>
      </c>
      <c r="E220" s="10">
        <v>90000</v>
      </c>
      <c r="F220" s="24">
        <v>0</v>
      </c>
      <c r="G220" s="10">
        <v>0</v>
      </c>
      <c r="H220" s="11">
        <v>90000</v>
      </c>
    </row>
    <row r="221" spans="1:8" x14ac:dyDescent="0.25">
      <c r="A221" s="40" t="s">
        <v>315</v>
      </c>
      <c r="B221" s="41"/>
      <c r="C221" s="42"/>
      <c r="D221" s="12">
        <v>90000</v>
      </c>
      <c r="E221" s="13">
        <v>90000</v>
      </c>
      <c r="F221" s="25">
        <v>0</v>
      </c>
      <c r="G221" s="50">
        <v>0</v>
      </c>
      <c r="H221" s="14">
        <v>90000</v>
      </c>
    </row>
    <row r="222" spans="1:8" x14ac:dyDescent="0.25">
      <c r="A222" s="43"/>
      <c r="B222" s="43"/>
      <c r="C222" s="43"/>
      <c r="D222" s="43"/>
      <c r="E222" s="43"/>
      <c r="F222" s="43"/>
      <c r="G222" s="43"/>
      <c r="H222" s="43"/>
    </row>
    <row r="223" spans="1:8" x14ac:dyDescent="0.25">
      <c r="A223" s="4" t="s">
        <v>316</v>
      </c>
      <c r="B223" s="32" t="s">
        <v>317</v>
      </c>
      <c r="C223" s="32"/>
      <c r="D223" s="32"/>
      <c r="E223" s="32"/>
      <c r="F223" s="32"/>
      <c r="G223" s="32"/>
      <c r="H223" s="33"/>
    </row>
    <row r="224" spans="1:8" x14ac:dyDescent="0.25">
      <c r="B224" s="7" t="s">
        <v>318</v>
      </c>
      <c r="C224" s="8" t="s">
        <v>319</v>
      </c>
      <c r="D224" s="9">
        <v>1275000</v>
      </c>
      <c r="E224" s="10">
        <v>2068000</v>
      </c>
      <c r="F224" s="24">
        <v>0</v>
      </c>
      <c r="G224" s="10">
        <v>0</v>
      </c>
      <c r="H224" s="11">
        <v>2068000</v>
      </c>
    </row>
    <row r="225" spans="1:8" x14ac:dyDescent="0.25">
      <c r="B225" s="5" t="s">
        <v>320</v>
      </c>
      <c r="C225" s="6" t="s">
        <v>321</v>
      </c>
      <c r="D225" s="9">
        <v>0</v>
      </c>
      <c r="E225" s="10">
        <v>120830</v>
      </c>
      <c r="F225" s="24">
        <v>0</v>
      </c>
      <c r="G225" s="10">
        <v>0</v>
      </c>
      <c r="H225" s="11">
        <v>120830</v>
      </c>
    </row>
    <row r="226" spans="1:8" x14ac:dyDescent="0.25">
      <c r="A226" s="40" t="s">
        <v>322</v>
      </c>
      <c r="B226" s="41"/>
      <c r="C226" s="42"/>
      <c r="D226" s="12">
        <v>1275000</v>
      </c>
      <c r="E226" s="13">
        <v>2188830</v>
      </c>
      <c r="F226" s="25">
        <v>0</v>
      </c>
      <c r="G226" s="50">
        <v>0</v>
      </c>
      <c r="H226" s="14">
        <v>2188830</v>
      </c>
    </row>
    <row r="227" spans="1:8" x14ac:dyDescent="0.25">
      <c r="A227" s="43"/>
      <c r="B227" s="43"/>
      <c r="C227" s="43"/>
      <c r="D227" s="43"/>
      <c r="E227" s="43"/>
      <c r="F227" s="43"/>
      <c r="G227" s="43"/>
      <c r="H227" s="43"/>
    </row>
    <row r="228" spans="1:8" x14ac:dyDescent="0.25">
      <c r="A228" s="4" t="s">
        <v>323</v>
      </c>
      <c r="B228" s="32" t="s">
        <v>324</v>
      </c>
      <c r="C228" s="32"/>
      <c r="D228" s="32"/>
      <c r="E228" s="32"/>
      <c r="F228" s="32"/>
      <c r="G228" s="32"/>
      <c r="H228" s="33"/>
    </row>
    <row r="229" spans="1:8" x14ac:dyDescent="0.25">
      <c r="B229" s="7" t="s">
        <v>325</v>
      </c>
      <c r="C229" s="8" t="s">
        <v>326</v>
      </c>
      <c r="D229" s="9">
        <v>41282000</v>
      </c>
      <c r="E229" s="10">
        <v>42312525</v>
      </c>
      <c r="F229" s="24">
        <v>20984514</v>
      </c>
      <c r="G229" s="10">
        <v>49.59</v>
      </c>
      <c r="H229" s="11">
        <v>21328011</v>
      </c>
    </row>
    <row r="230" spans="1:8" x14ac:dyDescent="0.25">
      <c r="B230" s="7" t="s">
        <v>327</v>
      </c>
      <c r="C230" s="8" t="s">
        <v>328</v>
      </c>
      <c r="D230" s="9">
        <v>345000</v>
      </c>
      <c r="E230" s="10">
        <v>345000</v>
      </c>
      <c r="F230" s="24">
        <v>76112.13</v>
      </c>
      <c r="G230" s="10">
        <v>22.06</v>
      </c>
      <c r="H230" s="11">
        <v>268887.87</v>
      </c>
    </row>
    <row r="231" spans="1:8" x14ac:dyDescent="0.25">
      <c r="B231" s="7" t="s">
        <v>329</v>
      </c>
      <c r="C231" s="8" t="s">
        <v>330</v>
      </c>
      <c r="D231" s="9">
        <v>350000</v>
      </c>
      <c r="E231" s="10">
        <v>683376</v>
      </c>
      <c r="F231" s="24">
        <v>357893.42</v>
      </c>
      <c r="G231" s="10">
        <v>52.37</v>
      </c>
      <c r="H231" s="11">
        <v>325482.58</v>
      </c>
    </row>
    <row r="232" spans="1:8" x14ac:dyDescent="0.25">
      <c r="B232" s="5" t="s">
        <v>331</v>
      </c>
      <c r="C232" s="6" t="s">
        <v>332</v>
      </c>
      <c r="D232" s="9">
        <v>1085000</v>
      </c>
      <c r="E232" s="10">
        <v>1122000</v>
      </c>
      <c r="F232" s="24">
        <v>1114950</v>
      </c>
      <c r="G232" s="10">
        <v>99.37</v>
      </c>
      <c r="H232" s="11">
        <v>7050</v>
      </c>
    </row>
    <row r="233" spans="1:8" x14ac:dyDescent="0.25">
      <c r="A233" s="40" t="s">
        <v>333</v>
      </c>
      <c r="B233" s="41"/>
      <c r="C233" s="42"/>
      <c r="D233" s="12">
        <v>43062000</v>
      </c>
      <c r="E233" s="13">
        <v>44462901</v>
      </c>
      <c r="F233" s="25">
        <v>22533469.550000001</v>
      </c>
      <c r="G233" s="13">
        <v>50.68</v>
      </c>
      <c r="H233" s="14">
        <v>21929431.449999999</v>
      </c>
    </row>
    <row r="234" spans="1:8" x14ac:dyDescent="0.25">
      <c r="A234" s="43"/>
      <c r="B234" s="43"/>
      <c r="C234" s="43"/>
      <c r="D234" s="43"/>
      <c r="E234" s="43"/>
      <c r="F234" s="43"/>
      <c r="G234" s="43"/>
      <c r="H234" s="43"/>
    </row>
    <row r="235" spans="1:8" x14ac:dyDescent="0.25">
      <c r="A235" s="4" t="s">
        <v>334</v>
      </c>
      <c r="B235" s="32" t="s">
        <v>335</v>
      </c>
      <c r="C235" s="32"/>
      <c r="D235" s="32"/>
      <c r="E235" s="32"/>
      <c r="F235" s="32"/>
      <c r="G235" s="32"/>
      <c r="H235" s="33"/>
    </row>
    <row r="236" spans="1:8" x14ac:dyDescent="0.25">
      <c r="B236" s="5" t="s">
        <v>336</v>
      </c>
      <c r="C236" s="6" t="s">
        <v>337</v>
      </c>
      <c r="D236" s="9">
        <v>268000</v>
      </c>
      <c r="E236" s="10">
        <v>268000</v>
      </c>
      <c r="F236" s="24">
        <v>8574.33</v>
      </c>
      <c r="G236" s="10">
        <v>3.2</v>
      </c>
      <c r="H236" s="11">
        <v>259425.67</v>
      </c>
    </row>
    <row r="237" spans="1:8" x14ac:dyDescent="0.25">
      <c r="A237" s="40" t="s">
        <v>338</v>
      </c>
      <c r="B237" s="41"/>
      <c r="C237" s="42"/>
      <c r="D237" s="12">
        <v>268000</v>
      </c>
      <c r="E237" s="13">
        <v>268000</v>
      </c>
      <c r="F237" s="25">
        <v>8574.33</v>
      </c>
      <c r="G237" s="50">
        <v>3.2</v>
      </c>
      <c r="H237" s="14">
        <v>259425.67</v>
      </c>
    </row>
    <row r="238" spans="1:8" x14ac:dyDescent="0.25">
      <c r="A238" s="43"/>
      <c r="B238" s="43"/>
      <c r="C238" s="43"/>
      <c r="D238" s="43"/>
      <c r="E238" s="43"/>
      <c r="F238" s="43"/>
      <c r="G238" s="43"/>
      <c r="H238" s="43"/>
    </row>
    <row r="239" spans="1:8" x14ac:dyDescent="0.25">
      <c r="A239" s="4" t="s">
        <v>339</v>
      </c>
      <c r="B239" s="32" t="s">
        <v>340</v>
      </c>
      <c r="C239" s="32"/>
      <c r="D239" s="32"/>
      <c r="E239" s="32"/>
      <c r="F239" s="32"/>
      <c r="G239" s="32"/>
      <c r="H239" s="33"/>
    </row>
    <row r="240" spans="1:8" x14ac:dyDescent="0.25">
      <c r="B240" s="5" t="s">
        <v>341</v>
      </c>
      <c r="C240" s="6" t="s">
        <v>342</v>
      </c>
      <c r="D240" s="9">
        <v>922000</v>
      </c>
      <c r="E240" s="10">
        <v>922000</v>
      </c>
      <c r="F240" s="24">
        <v>249154.27</v>
      </c>
      <c r="G240" s="10">
        <v>27.02</v>
      </c>
      <c r="H240" s="11">
        <v>672845.73</v>
      </c>
    </row>
    <row r="241" spans="1:8" x14ac:dyDescent="0.25">
      <c r="A241" s="40" t="s">
        <v>343</v>
      </c>
      <c r="B241" s="41"/>
      <c r="C241" s="42"/>
      <c r="D241" s="12">
        <v>922000</v>
      </c>
      <c r="E241" s="13">
        <v>922000</v>
      </c>
      <c r="F241" s="25">
        <v>249154.27</v>
      </c>
      <c r="G241" s="50">
        <v>27.02</v>
      </c>
      <c r="H241" s="14">
        <v>672845.73</v>
      </c>
    </row>
    <row r="242" spans="1:8" x14ac:dyDescent="0.25">
      <c r="A242" s="43"/>
      <c r="B242" s="43"/>
      <c r="C242" s="43"/>
      <c r="D242" s="43"/>
      <c r="E242" s="43"/>
      <c r="F242" s="43"/>
      <c r="G242" s="43"/>
      <c r="H242" s="43"/>
    </row>
    <row r="243" spans="1:8" x14ac:dyDescent="0.25">
      <c r="A243" s="4" t="s">
        <v>344</v>
      </c>
      <c r="B243" s="32" t="s">
        <v>345</v>
      </c>
      <c r="C243" s="32"/>
      <c r="D243" s="32"/>
      <c r="E243" s="32"/>
      <c r="F243" s="32"/>
      <c r="G243" s="32"/>
      <c r="H243" s="33"/>
    </row>
    <row r="244" spans="1:8" x14ac:dyDescent="0.25">
      <c r="B244" s="7" t="s">
        <v>346</v>
      </c>
      <c r="C244" s="8" t="s">
        <v>347</v>
      </c>
      <c r="D244" s="9">
        <v>4138000</v>
      </c>
      <c r="E244" s="10">
        <v>2768000</v>
      </c>
      <c r="F244" s="24">
        <v>612039.46</v>
      </c>
      <c r="G244" s="10">
        <v>22.11</v>
      </c>
      <c r="H244" s="11">
        <v>2155960.54</v>
      </c>
    </row>
    <row r="245" spans="1:8" x14ac:dyDescent="0.25">
      <c r="B245" s="7" t="s">
        <v>348</v>
      </c>
      <c r="C245" s="8" t="s">
        <v>349</v>
      </c>
      <c r="D245" s="9">
        <v>380000</v>
      </c>
      <c r="E245" s="10">
        <v>380000</v>
      </c>
      <c r="F245" s="24">
        <v>0</v>
      </c>
      <c r="G245" s="10">
        <v>0</v>
      </c>
      <c r="H245" s="11">
        <v>380000</v>
      </c>
    </row>
    <row r="246" spans="1:8" x14ac:dyDescent="0.25">
      <c r="B246" s="5" t="s">
        <v>350</v>
      </c>
      <c r="C246" s="6" t="s">
        <v>351</v>
      </c>
      <c r="D246" s="9">
        <v>0</v>
      </c>
      <c r="E246" s="10">
        <v>314000</v>
      </c>
      <c r="F246" s="24">
        <v>0</v>
      </c>
      <c r="G246" s="10">
        <v>0</v>
      </c>
      <c r="H246" s="11">
        <v>314000</v>
      </c>
    </row>
    <row r="247" spans="1:8" x14ac:dyDescent="0.25">
      <c r="A247" s="40" t="s">
        <v>352</v>
      </c>
      <c r="B247" s="41"/>
      <c r="C247" s="42"/>
      <c r="D247" s="12">
        <v>4518000</v>
      </c>
      <c r="E247" s="13">
        <v>3462000</v>
      </c>
      <c r="F247" s="25">
        <v>612039.46</v>
      </c>
      <c r="G247" s="50">
        <v>17.68</v>
      </c>
      <c r="H247" s="14">
        <v>2849960.54</v>
      </c>
    </row>
    <row r="248" spans="1:8" x14ac:dyDescent="0.25">
      <c r="A248" s="43"/>
      <c r="B248" s="43"/>
      <c r="C248" s="43"/>
      <c r="D248" s="43"/>
      <c r="E248" s="43"/>
      <c r="F248" s="43"/>
      <c r="G248" s="43"/>
      <c r="H248" s="43"/>
    </row>
    <row r="249" spans="1:8" x14ac:dyDescent="0.25">
      <c r="A249" s="4" t="s">
        <v>353</v>
      </c>
      <c r="B249" s="32" t="s">
        <v>354</v>
      </c>
      <c r="C249" s="32"/>
      <c r="D249" s="32"/>
      <c r="E249" s="32"/>
      <c r="F249" s="32"/>
      <c r="G249" s="32"/>
      <c r="H249" s="33"/>
    </row>
    <row r="250" spans="1:8" x14ac:dyDescent="0.25">
      <c r="B250" s="7" t="s">
        <v>355</v>
      </c>
      <c r="C250" s="8" t="s">
        <v>356</v>
      </c>
      <c r="D250" s="9">
        <v>147000</v>
      </c>
      <c r="E250" s="10">
        <v>147000</v>
      </c>
      <c r="F250" s="24">
        <v>1979</v>
      </c>
      <c r="G250" s="10">
        <v>1.35</v>
      </c>
      <c r="H250" s="11">
        <v>145021</v>
      </c>
    </row>
    <row r="251" spans="1:8" x14ac:dyDescent="0.25">
      <c r="B251" s="5" t="s">
        <v>357</v>
      </c>
      <c r="C251" s="6" t="s">
        <v>358</v>
      </c>
      <c r="D251" s="9">
        <v>3465000</v>
      </c>
      <c r="E251" s="10">
        <v>3465000</v>
      </c>
      <c r="F251" s="24">
        <v>2161000</v>
      </c>
      <c r="G251" s="10">
        <v>62.37</v>
      </c>
      <c r="H251" s="11">
        <v>1304000</v>
      </c>
    </row>
    <row r="252" spans="1:8" x14ac:dyDescent="0.25">
      <c r="A252" s="40" t="s">
        <v>359</v>
      </c>
      <c r="B252" s="41"/>
      <c r="C252" s="42"/>
      <c r="D252" s="12">
        <v>3612000</v>
      </c>
      <c r="E252" s="13">
        <v>3612000</v>
      </c>
      <c r="F252" s="25">
        <v>2162979</v>
      </c>
      <c r="G252" s="13">
        <v>59.88</v>
      </c>
      <c r="H252" s="14">
        <v>1449021</v>
      </c>
    </row>
    <row r="253" spans="1:8" x14ac:dyDescent="0.25">
      <c r="A253" s="43"/>
      <c r="B253" s="43"/>
      <c r="C253" s="43"/>
      <c r="D253" s="43"/>
      <c r="E253" s="43"/>
      <c r="F253" s="43"/>
      <c r="G253" s="43"/>
      <c r="H253" s="43"/>
    </row>
    <row r="254" spans="1:8" x14ac:dyDescent="0.25">
      <c r="A254" s="4" t="s">
        <v>360</v>
      </c>
      <c r="B254" s="32" t="s">
        <v>361</v>
      </c>
      <c r="C254" s="32"/>
      <c r="D254" s="32"/>
      <c r="E254" s="32"/>
      <c r="F254" s="32"/>
      <c r="G254" s="32"/>
      <c r="H254" s="33"/>
    </row>
    <row r="255" spans="1:8" x14ac:dyDescent="0.25">
      <c r="B255" s="5" t="s">
        <v>362</v>
      </c>
      <c r="C255" s="6" t="s">
        <v>363</v>
      </c>
      <c r="D255" s="9">
        <v>5000</v>
      </c>
      <c r="E255" s="10">
        <v>5000</v>
      </c>
      <c r="F255" s="24">
        <v>0</v>
      </c>
      <c r="G255" s="10">
        <v>0</v>
      </c>
      <c r="H255" s="11">
        <v>5000</v>
      </c>
    </row>
    <row r="256" spans="1:8" x14ac:dyDescent="0.25">
      <c r="A256" s="40" t="s">
        <v>364</v>
      </c>
      <c r="B256" s="41"/>
      <c r="C256" s="42"/>
      <c r="D256" s="12">
        <v>5000</v>
      </c>
      <c r="E256" s="13">
        <v>5000</v>
      </c>
      <c r="F256" s="25">
        <v>0</v>
      </c>
      <c r="G256" s="50">
        <v>0</v>
      </c>
      <c r="H256" s="14">
        <v>5000</v>
      </c>
    </row>
    <row r="257" spans="1:8" x14ac:dyDescent="0.25">
      <c r="A257" s="43"/>
      <c r="B257" s="43"/>
      <c r="C257" s="43"/>
      <c r="D257" s="43"/>
      <c r="E257" s="43"/>
      <c r="F257" s="43"/>
      <c r="G257" s="43"/>
      <c r="H257" s="43"/>
    </row>
    <row r="258" spans="1:8" x14ac:dyDescent="0.25">
      <c r="A258" s="4" t="s">
        <v>365</v>
      </c>
      <c r="B258" s="32" t="s">
        <v>366</v>
      </c>
      <c r="C258" s="32"/>
      <c r="D258" s="32"/>
      <c r="E258" s="32"/>
      <c r="F258" s="32"/>
      <c r="G258" s="32"/>
      <c r="H258" s="33"/>
    </row>
    <row r="259" spans="1:8" x14ac:dyDescent="0.25">
      <c r="B259" s="5" t="s">
        <v>367</v>
      </c>
      <c r="C259" s="6" t="s">
        <v>366</v>
      </c>
      <c r="D259" s="9">
        <v>50000</v>
      </c>
      <c r="E259" s="10">
        <v>50000</v>
      </c>
      <c r="F259" s="24">
        <v>1815</v>
      </c>
      <c r="G259" s="10">
        <v>3.63</v>
      </c>
      <c r="H259" s="11">
        <v>48185</v>
      </c>
    </row>
    <row r="260" spans="1:8" x14ac:dyDescent="0.25">
      <c r="A260" s="40" t="s">
        <v>368</v>
      </c>
      <c r="B260" s="41"/>
      <c r="C260" s="42"/>
      <c r="D260" s="12">
        <v>50000</v>
      </c>
      <c r="E260" s="13">
        <v>50000</v>
      </c>
      <c r="F260" s="25">
        <v>1815</v>
      </c>
      <c r="G260" s="50">
        <v>3.63</v>
      </c>
      <c r="H260" s="14">
        <v>48185</v>
      </c>
    </row>
    <row r="261" spans="1:8" x14ac:dyDescent="0.25">
      <c r="A261" s="43"/>
      <c r="B261" s="43"/>
      <c r="C261" s="43"/>
      <c r="D261" s="43"/>
      <c r="E261" s="43"/>
      <c r="F261" s="43"/>
      <c r="G261" s="43"/>
      <c r="H261" s="43"/>
    </row>
    <row r="262" spans="1:8" x14ac:dyDescent="0.25">
      <c r="A262" s="4" t="s">
        <v>369</v>
      </c>
      <c r="B262" s="32" t="s">
        <v>370</v>
      </c>
      <c r="C262" s="32"/>
      <c r="D262" s="32"/>
      <c r="E262" s="32"/>
      <c r="F262" s="32"/>
      <c r="G262" s="32"/>
      <c r="H262" s="33"/>
    </row>
    <row r="263" spans="1:8" x14ac:dyDescent="0.25">
      <c r="B263" s="5" t="s">
        <v>371</v>
      </c>
      <c r="C263" s="6" t="s">
        <v>372</v>
      </c>
      <c r="D263" s="9">
        <v>20000</v>
      </c>
      <c r="E263" s="10">
        <v>20000</v>
      </c>
      <c r="F263" s="24">
        <v>0</v>
      </c>
      <c r="G263" s="10">
        <v>0</v>
      </c>
      <c r="H263" s="11">
        <v>20000</v>
      </c>
    </row>
    <row r="264" spans="1:8" x14ac:dyDescent="0.25">
      <c r="A264" s="40" t="s">
        <v>373</v>
      </c>
      <c r="B264" s="41"/>
      <c r="C264" s="42"/>
      <c r="D264" s="12">
        <v>20000</v>
      </c>
      <c r="E264" s="13">
        <v>20000</v>
      </c>
      <c r="F264" s="25">
        <v>0</v>
      </c>
      <c r="G264" s="50">
        <v>0</v>
      </c>
      <c r="H264" s="14">
        <v>20000</v>
      </c>
    </row>
    <row r="265" spans="1:8" x14ac:dyDescent="0.25">
      <c r="A265" s="43"/>
      <c r="B265" s="43"/>
      <c r="C265" s="43"/>
      <c r="D265" s="43"/>
      <c r="E265" s="43"/>
      <c r="F265" s="43"/>
      <c r="G265" s="43"/>
      <c r="H265" s="43"/>
    </row>
    <row r="266" spans="1:8" x14ac:dyDescent="0.25">
      <c r="A266" s="4" t="s">
        <v>374</v>
      </c>
      <c r="B266" s="32" t="s">
        <v>375</v>
      </c>
      <c r="C266" s="32"/>
      <c r="D266" s="32"/>
      <c r="E266" s="32"/>
      <c r="F266" s="32"/>
      <c r="G266" s="32"/>
      <c r="H266" s="33"/>
    </row>
    <row r="267" spans="1:8" x14ac:dyDescent="0.25">
      <c r="B267" s="7" t="s">
        <v>376</v>
      </c>
      <c r="C267" s="8" t="s">
        <v>377</v>
      </c>
      <c r="D267" s="9">
        <v>7933000</v>
      </c>
      <c r="E267" s="10">
        <v>8249000</v>
      </c>
      <c r="F267" s="24">
        <v>3234981.25</v>
      </c>
      <c r="G267" s="10">
        <v>39.22</v>
      </c>
      <c r="H267" s="11">
        <v>5014018.75</v>
      </c>
    </row>
    <row r="268" spans="1:8" x14ac:dyDescent="0.25">
      <c r="B268" s="5" t="s">
        <v>378</v>
      </c>
      <c r="C268" s="6" t="s">
        <v>379</v>
      </c>
      <c r="D268" s="9">
        <v>342000</v>
      </c>
      <c r="E268" s="10">
        <v>342000</v>
      </c>
      <c r="F268" s="24">
        <v>204625</v>
      </c>
      <c r="G268" s="10">
        <v>59.83</v>
      </c>
      <c r="H268" s="11">
        <v>137375</v>
      </c>
    </row>
    <row r="269" spans="1:8" x14ac:dyDescent="0.25">
      <c r="A269" s="40" t="s">
        <v>380</v>
      </c>
      <c r="B269" s="41"/>
      <c r="C269" s="42"/>
      <c r="D269" s="12">
        <v>8275000</v>
      </c>
      <c r="E269" s="13">
        <v>8591000</v>
      </c>
      <c r="F269" s="25">
        <v>3439606.25</v>
      </c>
      <c r="G269" s="13">
        <v>40.04</v>
      </c>
      <c r="H269" s="14">
        <v>5151393.75</v>
      </c>
    </row>
    <row r="270" spans="1:8" x14ac:dyDescent="0.25">
      <c r="A270" s="43"/>
      <c r="B270" s="43"/>
      <c r="C270" s="43"/>
      <c r="D270" s="43"/>
      <c r="E270" s="43"/>
      <c r="F270" s="43"/>
      <c r="G270" s="43"/>
      <c r="H270" s="43"/>
    </row>
    <row r="271" spans="1:8" x14ac:dyDescent="0.25">
      <c r="A271" s="4" t="s">
        <v>381</v>
      </c>
      <c r="B271" s="32" t="s">
        <v>382</v>
      </c>
      <c r="C271" s="32"/>
      <c r="D271" s="32"/>
      <c r="E271" s="32"/>
      <c r="F271" s="32"/>
      <c r="G271" s="32"/>
      <c r="H271" s="33"/>
    </row>
    <row r="272" spans="1:8" x14ac:dyDescent="0.25">
      <c r="B272" s="5" t="s">
        <v>383</v>
      </c>
      <c r="C272" s="6" t="s">
        <v>384</v>
      </c>
      <c r="D272" s="9">
        <v>1889000</v>
      </c>
      <c r="E272" s="10">
        <v>1889000</v>
      </c>
      <c r="F272" s="24">
        <v>862602.81</v>
      </c>
      <c r="G272" s="10">
        <v>45.66</v>
      </c>
      <c r="H272" s="11">
        <v>1026397.19</v>
      </c>
    </row>
    <row r="273" spans="1:8" x14ac:dyDescent="0.25">
      <c r="A273" s="40" t="s">
        <v>385</v>
      </c>
      <c r="B273" s="41"/>
      <c r="C273" s="42"/>
      <c r="D273" s="12">
        <v>1889000</v>
      </c>
      <c r="E273" s="13">
        <v>1889000</v>
      </c>
      <c r="F273" s="25">
        <v>862602.81</v>
      </c>
      <c r="G273" s="13">
        <v>45.66</v>
      </c>
      <c r="H273" s="14">
        <v>1026397.19</v>
      </c>
    </row>
    <row r="274" spans="1:8" x14ac:dyDescent="0.25">
      <c r="A274" s="43"/>
      <c r="B274" s="43"/>
      <c r="C274" s="43"/>
      <c r="D274" s="43"/>
      <c r="E274" s="43"/>
      <c r="F274" s="43"/>
      <c r="G274" s="43"/>
      <c r="H274" s="43"/>
    </row>
    <row r="275" spans="1:8" x14ac:dyDescent="0.25">
      <c r="A275" s="4" t="s">
        <v>386</v>
      </c>
      <c r="B275" s="32" t="s">
        <v>387</v>
      </c>
      <c r="C275" s="32"/>
      <c r="D275" s="32"/>
      <c r="E275" s="32"/>
      <c r="F275" s="32"/>
      <c r="G275" s="32"/>
      <c r="H275" s="33"/>
    </row>
    <row r="276" spans="1:8" x14ac:dyDescent="0.25">
      <c r="B276" s="5" t="s">
        <v>388</v>
      </c>
      <c r="C276" s="6" t="s">
        <v>389</v>
      </c>
      <c r="D276" s="9">
        <v>4720000</v>
      </c>
      <c r="E276" s="10">
        <v>4765000</v>
      </c>
      <c r="F276" s="24">
        <v>2375147.9700000002</v>
      </c>
      <c r="G276" s="10">
        <v>49.85</v>
      </c>
      <c r="H276" s="11">
        <v>2389852.0299999998</v>
      </c>
    </row>
    <row r="277" spans="1:8" x14ac:dyDescent="0.25">
      <c r="A277" s="40" t="s">
        <v>390</v>
      </c>
      <c r="B277" s="41"/>
      <c r="C277" s="42"/>
      <c r="D277" s="12">
        <v>4720000</v>
      </c>
      <c r="E277" s="13">
        <v>4765000</v>
      </c>
      <c r="F277" s="25">
        <v>2375147.9700000002</v>
      </c>
      <c r="G277" s="13">
        <v>49.85</v>
      </c>
      <c r="H277" s="14">
        <v>2389852.0299999998</v>
      </c>
    </row>
    <row r="278" spans="1:8" x14ac:dyDescent="0.25">
      <c r="A278" s="43"/>
      <c r="B278" s="43"/>
      <c r="C278" s="43"/>
      <c r="D278" s="43"/>
      <c r="E278" s="43"/>
      <c r="F278" s="43"/>
      <c r="G278" s="43"/>
      <c r="H278" s="43"/>
    </row>
    <row r="279" spans="1:8" x14ac:dyDescent="0.25">
      <c r="A279" s="4" t="s">
        <v>391</v>
      </c>
      <c r="B279" s="32" t="s">
        <v>392</v>
      </c>
      <c r="C279" s="32"/>
      <c r="D279" s="32"/>
      <c r="E279" s="32"/>
      <c r="F279" s="32"/>
      <c r="G279" s="32"/>
      <c r="H279" s="33"/>
    </row>
    <row r="280" spans="1:8" x14ac:dyDescent="0.25">
      <c r="B280" s="5" t="s">
        <v>393</v>
      </c>
      <c r="C280" s="6" t="s">
        <v>394</v>
      </c>
      <c r="D280" s="9">
        <v>0</v>
      </c>
      <c r="E280" s="10">
        <v>500000</v>
      </c>
      <c r="F280" s="24">
        <v>0</v>
      </c>
      <c r="G280" s="10">
        <v>0</v>
      </c>
      <c r="H280" s="11">
        <v>500000</v>
      </c>
    </row>
    <row r="281" spans="1:8" x14ac:dyDescent="0.25">
      <c r="A281" s="40" t="s">
        <v>395</v>
      </c>
      <c r="B281" s="41"/>
      <c r="C281" s="42"/>
      <c r="D281" s="12">
        <v>0</v>
      </c>
      <c r="E281" s="13">
        <v>500000</v>
      </c>
      <c r="F281" s="25">
        <v>0</v>
      </c>
      <c r="G281" s="50">
        <v>0</v>
      </c>
      <c r="H281" s="14">
        <v>500000</v>
      </c>
    </row>
    <row r="282" spans="1:8" x14ac:dyDescent="0.25">
      <c r="A282" s="43"/>
      <c r="B282" s="43"/>
      <c r="C282" s="43"/>
      <c r="D282" s="43"/>
      <c r="E282" s="43"/>
      <c r="F282" s="43"/>
      <c r="G282" s="43"/>
      <c r="H282" s="43"/>
    </row>
    <row r="283" spans="1:8" x14ac:dyDescent="0.25">
      <c r="A283" s="4" t="s">
        <v>396</v>
      </c>
      <c r="B283" s="32" t="s">
        <v>397</v>
      </c>
      <c r="C283" s="32"/>
      <c r="D283" s="32"/>
      <c r="E283" s="32"/>
      <c r="F283" s="32"/>
      <c r="G283" s="32"/>
      <c r="H283" s="33"/>
    </row>
    <row r="284" spans="1:8" x14ac:dyDescent="0.25">
      <c r="B284" s="7" t="s">
        <v>398</v>
      </c>
      <c r="C284" s="8" t="s">
        <v>399</v>
      </c>
      <c r="D284" s="9">
        <v>7873000</v>
      </c>
      <c r="E284" s="10">
        <v>7915695</v>
      </c>
      <c r="F284" s="24">
        <v>3142524.46</v>
      </c>
      <c r="G284" s="10">
        <v>39.700000000000003</v>
      </c>
      <c r="H284" s="11">
        <v>4773170.54</v>
      </c>
    </row>
    <row r="285" spans="1:8" x14ac:dyDescent="0.25">
      <c r="B285" s="7" t="s">
        <v>400</v>
      </c>
      <c r="C285" s="8" t="s">
        <v>401</v>
      </c>
      <c r="D285" s="9">
        <v>971000</v>
      </c>
      <c r="E285" s="10">
        <v>1100450</v>
      </c>
      <c r="F285" s="24">
        <v>915936.43</v>
      </c>
      <c r="G285" s="10">
        <v>83.23</v>
      </c>
      <c r="H285" s="11">
        <v>184513.57</v>
      </c>
    </row>
    <row r="286" spans="1:8" x14ac:dyDescent="0.25">
      <c r="B286" s="5" t="s">
        <v>402</v>
      </c>
      <c r="C286" s="6" t="s">
        <v>403</v>
      </c>
      <c r="D286" s="9">
        <v>170000</v>
      </c>
      <c r="E286" s="10">
        <v>170000</v>
      </c>
      <c r="F286" s="24">
        <v>48817.05</v>
      </c>
      <c r="G286" s="10">
        <v>28.72</v>
      </c>
      <c r="H286" s="11">
        <v>121182.95</v>
      </c>
    </row>
    <row r="287" spans="1:8" x14ac:dyDescent="0.25">
      <c r="A287" s="40" t="s">
        <v>404</v>
      </c>
      <c r="B287" s="41"/>
      <c r="C287" s="42"/>
      <c r="D287" s="12">
        <v>9014000</v>
      </c>
      <c r="E287" s="13">
        <v>9186145</v>
      </c>
      <c r="F287" s="25">
        <v>4107277.94</v>
      </c>
      <c r="G287" s="13">
        <v>44.71</v>
      </c>
      <c r="H287" s="14">
        <v>5078867.0599999996</v>
      </c>
    </row>
    <row r="288" spans="1:8" x14ac:dyDescent="0.25">
      <c r="A288" s="43"/>
      <c r="B288" s="43"/>
      <c r="C288" s="43"/>
      <c r="D288" s="43"/>
      <c r="E288" s="43"/>
      <c r="F288" s="43"/>
      <c r="G288" s="43"/>
      <c r="H288" s="43"/>
    </row>
    <row r="289" spans="1:8" x14ac:dyDescent="0.25">
      <c r="A289" s="4" t="s">
        <v>405</v>
      </c>
      <c r="B289" s="32" t="s">
        <v>406</v>
      </c>
      <c r="C289" s="32"/>
      <c r="D289" s="32"/>
      <c r="E289" s="32"/>
      <c r="F289" s="32"/>
      <c r="G289" s="32"/>
      <c r="H289" s="33"/>
    </row>
    <row r="290" spans="1:8" x14ac:dyDescent="0.25">
      <c r="B290" s="7" t="s">
        <v>407</v>
      </c>
      <c r="C290" s="8" t="s">
        <v>408</v>
      </c>
      <c r="D290" s="9">
        <v>43195000</v>
      </c>
      <c r="E290" s="10">
        <v>44896800</v>
      </c>
      <c r="F290" s="24">
        <v>20049863</v>
      </c>
      <c r="G290" s="10">
        <v>44.66</v>
      </c>
      <c r="H290" s="11">
        <v>24846937</v>
      </c>
    </row>
    <row r="291" spans="1:8" x14ac:dyDescent="0.25">
      <c r="B291" s="7" t="s">
        <v>409</v>
      </c>
      <c r="C291" s="8" t="s">
        <v>410</v>
      </c>
      <c r="D291" s="9">
        <v>0</v>
      </c>
      <c r="E291" s="10">
        <v>0</v>
      </c>
      <c r="F291" s="24">
        <v>0</v>
      </c>
      <c r="G291" s="10">
        <v>0</v>
      </c>
      <c r="H291" s="11">
        <v>0</v>
      </c>
    </row>
    <row r="292" spans="1:8" x14ac:dyDescent="0.25">
      <c r="B292" s="5" t="s">
        <v>411</v>
      </c>
      <c r="C292" s="6" t="s">
        <v>412</v>
      </c>
      <c r="D292" s="9">
        <v>2458000</v>
      </c>
      <c r="E292" s="10">
        <v>2738776</v>
      </c>
      <c r="F292" s="24">
        <v>961049.65</v>
      </c>
      <c r="G292" s="10">
        <v>35.090000000000003</v>
      </c>
      <c r="H292" s="11">
        <v>1777726.35</v>
      </c>
    </row>
    <row r="293" spans="1:8" x14ac:dyDescent="0.25">
      <c r="A293" s="40" t="s">
        <v>413</v>
      </c>
      <c r="B293" s="41"/>
      <c r="C293" s="42"/>
      <c r="D293" s="12">
        <v>45653000</v>
      </c>
      <c r="E293" s="13">
        <v>47635576</v>
      </c>
      <c r="F293" s="25">
        <v>21010912.649999999</v>
      </c>
      <c r="G293" s="13">
        <v>44.11</v>
      </c>
      <c r="H293" s="14">
        <v>26624663.350000001</v>
      </c>
    </row>
    <row r="294" spans="1:8" x14ac:dyDescent="0.25">
      <c r="A294" s="43"/>
      <c r="B294" s="43"/>
      <c r="C294" s="43"/>
      <c r="D294" s="43"/>
      <c r="E294" s="43"/>
      <c r="F294" s="43"/>
      <c r="G294" s="43"/>
      <c r="H294" s="43"/>
    </row>
    <row r="295" spans="1:8" x14ac:dyDescent="0.25">
      <c r="A295" s="4" t="s">
        <v>414</v>
      </c>
      <c r="B295" s="32" t="s">
        <v>415</v>
      </c>
      <c r="C295" s="32"/>
      <c r="D295" s="32"/>
      <c r="E295" s="32"/>
      <c r="F295" s="32"/>
      <c r="G295" s="32"/>
      <c r="H295" s="33"/>
    </row>
    <row r="296" spans="1:8" x14ac:dyDescent="0.25">
      <c r="B296" s="5" t="s">
        <v>416</v>
      </c>
      <c r="C296" s="6" t="s">
        <v>417</v>
      </c>
      <c r="D296" s="9">
        <v>300000</v>
      </c>
      <c r="E296" s="10">
        <v>300000</v>
      </c>
      <c r="F296" s="24">
        <v>33057.199999999997</v>
      </c>
      <c r="G296" s="10">
        <v>11.02</v>
      </c>
      <c r="H296" s="11">
        <v>266942.8</v>
      </c>
    </row>
    <row r="297" spans="1:8" x14ac:dyDescent="0.25">
      <c r="A297" s="40" t="s">
        <v>418</v>
      </c>
      <c r="B297" s="41"/>
      <c r="C297" s="42"/>
      <c r="D297" s="12">
        <v>300000</v>
      </c>
      <c r="E297" s="13">
        <v>300000</v>
      </c>
      <c r="F297" s="25">
        <v>33057.199999999997</v>
      </c>
      <c r="G297" s="50">
        <v>11.02</v>
      </c>
      <c r="H297" s="14">
        <v>266942.8</v>
      </c>
    </row>
    <row r="298" spans="1:8" x14ac:dyDescent="0.25">
      <c r="A298" s="43"/>
      <c r="B298" s="43"/>
      <c r="C298" s="43"/>
      <c r="D298" s="43"/>
      <c r="E298" s="43"/>
      <c r="F298" s="43"/>
      <c r="G298" s="43"/>
      <c r="H298" s="43"/>
    </row>
    <row r="299" spans="1:8" x14ac:dyDescent="0.25">
      <c r="A299" s="4" t="s">
        <v>419</v>
      </c>
      <c r="B299" s="32" t="s">
        <v>420</v>
      </c>
      <c r="C299" s="32"/>
      <c r="D299" s="32"/>
      <c r="E299" s="32"/>
      <c r="F299" s="32"/>
      <c r="G299" s="32"/>
      <c r="H299" s="33"/>
    </row>
    <row r="300" spans="1:8" x14ac:dyDescent="0.25">
      <c r="B300" s="7" t="s">
        <v>421</v>
      </c>
      <c r="C300" s="8" t="s">
        <v>422</v>
      </c>
      <c r="D300" s="9">
        <v>25000</v>
      </c>
      <c r="E300" s="10">
        <v>85000</v>
      </c>
      <c r="F300" s="24">
        <v>22144</v>
      </c>
      <c r="G300" s="10">
        <v>26.05</v>
      </c>
      <c r="H300" s="11">
        <v>62856</v>
      </c>
    </row>
    <row r="301" spans="1:8" x14ac:dyDescent="0.25">
      <c r="B301" s="5" t="s">
        <v>423</v>
      </c>
      <c r="C301" s="6" t="s">
        <v>424</v>
      </c>
      <c r="D301" s="9">
        <v>15000</v>
      </c>
      <c r="E301" s="10">
        <v>15000</v>
      </c>
      <c r="F301" s="24">
        <v>0</v>
      </c>
      <c r="G301" s="10">
        <v>0</v>
      </c>
      <c r="H301" s="11">
        <v>15000</v>
      </c>
    </row>
    <row r="302" spans="1:8" x14ac:dyDescent="0.25">
      <c r="A302" s="40" t="s">
        <v>425</v>
      </c>
      <c r="B302" s="41"/>
      <c r="C302" s="42"/>
      <c r="D302" s="12">
        <v>40000</v>
      </c>
      <c r="E302" s="13">
        <v>100000</v>
      </c>
      <c r="F302" s="25">
        <v>22144</v>
      </c>
      <c r="G302" s="50">
        <v>22.14</v>
      </c>
      <c r="H302" s="14">
        <v>77856</v>
      </c>
    </row>
    <row r="303" spans="1:8" x14ac:dyDescent="0.25">
      <c r="A303" s="43"/>
      <c r="B303" s="43"/>
      <c r="C303" s="43"/>
      <c r="D303" s="43"/>
      <c r="E303" s="43"/>
      <c r="F303" s="43"/>
      <c r="G303" s="43"/>
      <c r="H303" s="43"/>
    </row>
    <row r="304" spans="1:8" x14ac:dyDescent="0.25">
      <c r="A304" s="4" t="s">
        <v>426</v>
      </c>
      <c r="B304" s="32" t="s">
        <v>427</v>
      </c>
      <c r="C304" s="32"/>
      <c r="D304" s="32"/>
      <c r="E304" s="32"/>
      <c r="F304" s="32"/>
      <c r="G304" s="32"/>
      <c r="H304" s="33"/>
    </row>
    <row r="305" spans="1:8" x14ac:dyDescent="0.25">
      <c r="B305" s="7" t="s">
        <v>428</v>
      </c>
      <c r="C305" s="8" t="s">
        <v>429</v>
      </c>
      <c r="D305" s="9">
        <v>303000</v>
      </c>
      <c r="E305" s="10">
        <v>303000</v>
      </c>
      <c r="F305" s="24">
        <v>67393.14</v>
      </c>
      <c r="G305" s="10">
        <v>22.24</v>
      </c>
      <c r="H305" s="11">
        <v>235606.86</v>
      </c>
    </row>
    <row r="306" spans="1:8" x14ac:dyDescent="0.25">
      <c r="B306" s="5" t="s">
        <v>430</v>
      </c>
      <c r="C306" s="6" t="s">
        <v>431</v>
      </c>
      <c r="D306" s="9">
        <v>399000</v>
      </c>
      <c r="E306" s="10">
        <v>399000</v>
      </c>
      <c r="F306" s="24">
        <v>186887.26</v>
      </c>
      <c r="G306" s="10">
        <v>46.84</v>
      </c>
      <c r="H306" s="11">
        <v>212112.74</v>
      </c>
    </row>
    <row r="307" spans="1:8" x14ac:dyDescent="0.25">
      <c r="A307" s="40" t="s">
        <v>432</v>
      </c>
      <c r="B307" s="41"/>
      <c r="C307" s="42"/>
      <c r="D307" s="12">
        <v>702000</v>
      </c>
      <c r="E307" s="13">
        <v>702000</v>
      </c>
      <c r="F307" s="25">
        <v>254280.4</v>
      </c>
      <c r="G307" s="13">
        <v>36.22</v>
      </c>
      <c r="H307" s="14">
        <v>447719.6</v>
      </c>
    </row>
    <row r="308" spans="1:8" x14ac:dyDescent="0.25">
      <c r="A308" s="43"/>
      <c r="B308" s="43"/>
      <c r="C308" s="43"/>
      <c r="D308" s="43"/>
      <c r="E308" s="43"/>
      <c r="F308" s="43"/>
      <c r="G308" s="43"/>
      <c r="H308" s="43"/>
    </row>
    <row r="309" spans="1:8" x14ac:dyDescent="0.25">
      <c r="A309" s="4" t="s">
        <v>433</v>
      </c>
      <c r="B309" s="32" t="s">
        <v>434</v>
      </c>
      <c r="C309" s="32"/>
      <c r="D309" s="32"/>
      <c r="E309" s="32"/>
      <c r="F309" s="32"/>
      <c r="G309" s="32"/>
      <c r="H309" s="33"/>
    </row>
    <row r="310" spans="1:8" x14ac:dyDescent="0.25">
      <c r="B310" s="5" t="s">
        <v>435</v>
      </c>
      <c r="C310" s="6" t="s">
        <v>436</v>
      </c>
      <c r="D310" s="9">
        <v>50000</v>
      </c>
      <c r="E310" s="10">
        <v>50000</v>
      </c>
      <c r="F310" s="24">
        <v>0</v>
      </c>
      <c r="G310" s="10">
        <v>0</v>
      </c>
      <c r="H310" s="11">
        <v>50000</v>
      </c>
    </row>
    <row r="311" spans="1:8" x14ac:dyDescent="0.25">
      <c r="A311" s="40" t="s">
        <v>437</v>
      </c>
      <c r="B311" s="41"/>
      <c r="C311" s="42"/>
      <c r="D311" s="12">
        <v>50000</v>
      </c>
      <c r="E311" s="13">
        <v>50000</v>
      </c>
      <c r="F311" s="25">
        <v>0</v>
      </c>
      <c r="G311" s="50">
        <v>0</v>
      </c>
      <c r="H311" s="14">
        <v>50000</v>
      </c>
    </row>
    <row r="312" spans="1:8" x14ac:dyDescent="0.25">
      <c r="A312" s="43"/>
      <c r="B312" s="43"/>
      <c r="C312" s="43"/>
      <c r="D312" s="43"/>
      <c r="E312" s="43"/>
      <c r="F312" s="43"/>
      <c r="G312" s="43"/>
      <c r="H312" s="43"/>
    </row>
    <row r="313" spans="1:8" x14ac:dyDescent="0.25">
      <c r="A313" s="4" t="s">
        <v>438</v>
      </c>
      <c r="B313" s="32" t="s">
        <v>439</v>
      </c>
      <c r="C313" s="32"/>
      <c r="D313" s="32"/>
      <c r="E313" s="32"/>
      <c r="F313" s="32"/>
      <c r="G313" s="32"/>
      <c r="H313" s="33"/>
    </row>
    <row r="314" spans="1:8" x14ac:dyDescent="0.25">
      <c r="B314" s="5" t="s">
        <v>440</v>
      </c>
      <c r="C314" s="6" t="s">
        <v>441</v>
      </c>
      <c r="D314" s="9">
        <v>30000</v>
      </c>
      <c r="E314" s="10">
        <v>30000</v>
      </c>
      <c r="F314" s="24">
        <v>0</v>
      </c>
      <c r="G314" s="10">
        <v>0</v>
      </c>
      <c r="H314" s="11">
        <v>30000</v>
      </c>
    </row>
    <row r="315" spans="1:8" x14ac:dyDescent="0.25">
      <c r="A315" s="40" t="s">
        <v>442</v>
      </c>
      <c r="B315" s="41"/>
      <c r="C315" s="42"/>
      <c r="D315" s="12">
        <v>30000</v>
      </c>
      <c r="E315" s="13">
        <v>30000</v>
      </c>
      <c r="F315" s="25">
        <v>0</v>
      </c>
      <c r="G315" s="50">
        <v>0</v>
      </c>
      <c r="H315" s="14">
        <v>30000</v>
      </c>
    </row>
    <row r="316" spans="1:8" x14ac:dyDescent="0.25">
      <c r="A316" s="43"/>
      <c r="B316" s="43"/>
      <c r="C316" s="43"/>
      <c r="D316" s="43"/>
      <c r="E316" s="43"/>
      <c r="F316" s="43"/>
      <c r="G316" s="43"/>
      <c r="H316" s="43"/>
    </row>
    <row r="317" spans="1:8" x14ac:dyDescent="0.25">
      <c r="A317" s="4" t="s">
        <v>443</v>
      </c>
      <c r="B317" s="32" t="s">
        <v>444</v>
      </c>
      <c r="C317" s="32"/>
      <c r="D317" s="32"/>
      <c r="E317" s="32"/>
      <c r="F317" s="32"/>
      <c r="G317" s="32"/>
      <c r="H317" s="33"/>
    </row>
    <row r="318" spans="1:8" x14ac:dyDescent="0.25">
      <c r="B318" s="7" t="s">
        <v>445</v>
      </c>
      <c r="C318" s="8" t="s">
        <v>446</v>
      </c>
      <c r="D318" s="9">
        <v>700000</v>
      </c>
      <c r="E318" s="10">
        <v>700000</v>
      </c>
      <c r="F318" s="24">
        <v>225467.51999999999</v>
      </c>
      <c r="G318" s="10">
        <v>32.21</v>
      </c>
      <c r="H318" s="11">
        <v>474532.48</v>
      </c>
    </row>
    <row r="319" spans="1:8" x14ac:dyDescent="0.25">
      <c r="B319" s="5" t="s">
        <v>447</v>
      </c>
      <c r="C319" s="6" t="s">
        <v>448</v>
      </c>
      <c r="D319" s="9">
        <v>60000</v>
      </c>
      <c r="E319" s="10">
        <v>60000</v>
      </c>
      <c r="F319" s="24">
        <v>19559.669999999998</v>
      </c>
      <c r="G319" s="10">
        <v>32.6</v>
      </c>
      <c r="H319" s="11">
        <v>40440.33</v>
      </c>
    </row>
    <row r="320" spans="1:8" x14ac:dyDescent="0.25">
      <c r="A320" s="40" t="s">
        <v>449</v>
      </c>
      <c r="B320" s="41"/>
      <c r="C320" s="42"/>
      <c r="D320" s="12">
        <v>760000</v>
      </c>
      <c r="E320" s="13">
        <v>760000</v>
      </c>
      <c r="F320" s="25">
        <v>245027.19</v>
      </c>
      <c r="G320" s="13">
        <v>32.24</v>
      </c>
      <c r="H320" s="14">
        <v>514972.81</v>
      </c>
    </row>
    <row r="321" spans="1:8" x14ac:dyDescent="0.25">
      <c r="A321" s="43"/>
      <c r="B321" s="43"/>
      <c r="C321" s="43"/>
      <c r="D321" s="43"/>
      <c r="E321" s="43"/>
      <c r="F321" s="43"/>
      <c r="G321" s="43"/>
      <c r="H321" s="43"/>
    </row>
    <row r="322" spans="1:8" x14ac:dyDescent="0.25">
      <c r="A322" s="4" t="s">
        <v>450</v>
      </c>
      <c r="B322" s="32" t="s">
        <v>451</v>
      </c>
      <c r="C322" s="32"/>
      <c r="D322" s="32"/>
      <c r="E322" s="32"/>
      <c r="F322" s="32"/>
      <c r="G322" s="32"/>
      <c r="H322" s="33"/>
    </row>
    <row r="323" spans="1:8" x14ac:dyDescent="0.25">
      <c r="B323" s="5" t="s">
        <v>452</v>
      </c>
      <c r="C323" s="6" t="s">
        <v>453</v>
      </c>
      <c r="D323" s="9">
        <v>1260000</v>
      </c>
      <c r="E323" s="10">
        <v>1260000</v>
      </c>
      <c r="F323" s="24">
        <v>991803</v>
      </c>
      <c r="G323" s="10">
        <v>78.709999999999994</v>
      </c>
      <c r="H323" s="11">
        <v>268197</v>
      </c>
    </row>
    <row r="324" spans="1:8" x14ac:dyDescent="0.25">
      <c r="A324" s="40" t="s">
        <v>454</v>
      </c>
      <c r="B324" s="41"/>
      <c r="C324" s="42"/>
      <c r="D324" s="12">
        <v>1260000</v>
      </c>
      <c r="E324" s="13">
        <v>1260000</v>
      </c>
      <c r="F324" s="25">
        <v>991803</v>
      </c>
      <c r="G324" s="13">
        <v>78.709999999999994</v>
      </c>
      <c r="H324" s="14">
        <v>268197</v>
      </c>
    </row>
    <row r="325" spans="1:8" x14ac:dyDescent="0.25">
      <c r="A325" s="43"/>
      <c r="B325" s="43"/>
      <c r="C325" s="43"/>
      <c r="D325" s="43"/>
      <c r="E325" s="43"/>
      <c r="F325" s="43"/>
      <c r="G325" s="43"/>
      <c r="H325" s="43"/>
    </row>
    <row r="326" spans="1:8" x14ac:dyDescent="0.25">
      <c r="A326" s="4" t="s">
        <v>455</v>
      </c>
      <c r="B326" s="32" t="s">
        <v>456</v>
      </c>
      <c r="C326" s="32"/>
      <c r="D326" s="32"/>
      <c r="E326" s="32"/>
      <c r="F326" s="32"/>
      <c r="G326" s="32"/>
      <c r="H326" s="33"/>
    </row>
    <row r="327" spans="1:8" x14ac:dyDescent="0.25">
      <c r="B327" s="5" t="s">
        <v>457</v>
      </c>
      <c r="C327" s="6" t="s">
        <v>458</v>
      </c>
      <c r="D327" s="9">
        <v>1200000</v>
      </c>
      <c r="E327" s="10">
        <v>1200000</v>
      </c>
      <c r="F327" s="24">
        <v>761598</v>
      </c>
      <c r="G327" s="10">
        <v>63.47</v>
      </c>
      <c r="H327" s="11">
        <v>438402</v>
      </c>
    </row>
    <row r="328" spans="1:8" x14ac:dyDescent="0.25">
      <c r="A328" s="40" t="s">
        <v>459</v>
      </c>
      <c r="B328" s="41"/>
      <c r="C328" s="42"/>
      <c r="D328" s="12">
        <v>1200000</v>
      </c>
      <c r="E328" s="13">
        <v>1200000</v>
      </c>
      <c r="F328" s="25">
        <v>761598</v>
      </c>
      <c r="G328" s="13">
        <v>63.47</v>
      </c>
      <c r="H328" s="14">
        <v>438402</v>
      </c>
    </row>
    <row r="329" spans="1:8" x14ac:dyDescent="0.25">
      <c r="A329" s="43"/>
      <c r="B329" s="43"/>
      <c r="C329" s="43"/>
      <c r="D329" s="43"/>
      <c r="E329" s="43"/>
      <c r="F329" s="43"/>
      <c r="G329" s="43"/>
      <c r="H329" s="43"/>
    </row>
    <row r="330" spans="1:8" x14ac:dyDescent="0.25">
      <c r="A330" s="4" t="s">
        <v>460</v>
      </c>
      <c r="B330" s="32" t="s">
        <v>461</v>
      </c>
      <c r="C330" s="32"/>
      <c r="D330" s="32"/>
      <c r="E330" s="32"/>
      <c r="F330" s="32"/>
      <c r="G330" s="32"/>
      <c r="H330" s="33"/>
    </row>
    <row r="331" spans="1:8" x14ac:dyDescent="0.25">
      <c r="B331" s="5" t="s">
        <v>462</v>
      </c>
      <c r="C331" s="6" t="s">
        <v>463</v>
      </c>
      <c r="D331" s="9">
        <v>0</v>
      </c>
      <c r="E331" s="10">
        <v>110189</v>
      </c>
      <c r="F331" s="24">
        <v>110187.1</v>
      </c>
      <c r="G331" s="10">
        <v>100</v>
      </c>
      <c r="H331" s="11">
        <v>1.9</v>
      </c>
    </row>
    <row r="332" spans="1:8" x14ac:dyDescent="0.25">
      <c r="A332" s="40" t="s">
        <v>464</v>
      </c>
      <c r="B332" s="41"/>
      <c r="C332" s="42"/>
      <c r="D332" s="12">
        <v>0</v>
      </c>
      <c r="E332" s="13">
        <v>110189</v>
      </c>
      <c r="F332" s="25">
        <v>110187.1</v>
      </c>
      <c r="G332" s="13">
        <v>100</v>
      </c>
      <c r="H332" s="14">
        <v>1.9</v>
      </c>
    </row>
    <row r="333" spans="1:8" x14ac:dyDescent="0.25">
      <c r="A333" s="43"/>
      <c r="B333" s="43"/>
      <c r="C333" s="43"/>
      <c r="D333" s="43"/>
      <c r="E333" s="43"/>
      <c r="F333" s="43"/>
      <c r="G333" s="43"/>
      <c r="H333" s="43"/>
    </row>
    <row r="334" spans="1:8" x14ac:dyDescent="0.25">
      <c r="A334" s="4" t="s">
        <v>465</v>
      </c>
      <c r="B334" s="32" t="s">
        <v>466</v>
      </c>
      <c r="C334" s="32"/>
      <c r="D334" s="32"/>
      <c r="E334" s="32"/>
      <c r="F334" s="32"/>
      <c r="G334" s="32"/>
      <c r="H334" s="33"/>
    </row>
    <row r="335" spans="1:8" x14ac:dyDescent="0.25">
      <c r="B335" s="5" t="s">
        <v>467</v>
      </c>
      <c r="C335" s="6" t="s">
        <v>468</v>
      </c>
      <c r="D335" s="9">
        <v>0</v>
      </c>
      <c r="E335" s="10">
        <v>0</v>
      </c>
      <c r="F335" s="24">
        <v>0</v>
      </c>
      <c r="G335" s="10">
        <v>0</v>
      </c>
      <c r="H335" s="11">
        <v>0</v>
      </c>
    </row>
    <row r="336" spans="1:8" x14ac:dyDescent="0.25">
      <c r="A336" s="40" t="s">
        <v>469</v>
      </c>
      <c r="B336" s="41"/>
      <c r="C336" s="42"/>
      <c r="D336" s="12">
        <v>0</v>
      </c>
      <c r="E336" s="13">
        <v>0</v>
      </c>
      <c r="F336" s="25">
        <v>0</v>
      </c>
      <c r="G336" s="13">
        <v>0</v>
      </c>
      <c r="H336" s="14">
        <v>0</v>
      </c>
    </row>
    <row r="337" spans="1:8" x14ac:dyDescent="0.25">
      <c r="A337" s="43"/>
      <c r="B337" s="43"/>
      <c r="C337" s="43"/>
      <c r="D337" s="43"/>
      <c r="E337" s="43"/>
      <c r="F337" s="43"/>
      <c r="G337" s="43"/>
      <c r="H337" s="43"/>
    </row>
    <row r="338" spans="1:8" x14ac:dyDescent="0.25">
      <c r="A338" s="4" t="s">
        <v>470</v>
      </c>
      <c r="B338" s="32" t="s">
        <v>471</v>
      </c>
      <c r="C338" s="32"/>
      <c r="D338" s="32"/>
      <c r="E338" s="32"/>
      <c r="F338" s="32"/>
      <c r="G338" s="32"/>
      <c r="H338" s="33"/>
    </row>
    <row r="339" spans="1:8" x14ac:dyDescent="0.25">
      <c r="B339" s="5" t="s">
        <v>472</v>
      </c>
      <c r="C339" s="19" t="s">
        <v>473</v>
      </c>
      <c r="D339" s="20">
        <v>303480</v>
      </c>
      <c r="E339" s="21">
        <v>11363001</v>
      </c>
      <c r="F339" s="27">
        <v>0</v>
      </c>
      <c r="G339" s="21">
        <v>0</v>
      </c>
      <c r="H339" s="22">
        <v>11363001</v>
      </c>
    </row>
    <row r="340" spans="1:8" x14ac:dyDescent="0.25">
      <c r="A340" s="40" t="s">
        <v>474</v>
      </c>
      <c r="B340" s="41"/>
      <c r="C340" s="42"/>
      <c r="D340" s="12">
        <v>303480</v>
      </c>
      <c r="E340" s="13">
        <v>11363001</v>
      </c>
      <c r="F340" s="25">
        <v>0</v>
      </c>
      <c r="G340" s="13">
        <v>0</v>
      </c>
      <c r="H340" s="14">
        <v>11363001</v>
      </c>
    </row>
    <row r="341" spans="1:8" x14ac:dyDescent="0.25">
      <c r="A341" s="43"/>
      <c r="B341" s="43"/>
      <c r="C341" s="43"/>
      <c r="D341" s="43"/>
      <c r="E341" s="43"/>
      <c r="F341" s="43"/>
      <c r="G341" s="43"/>
      <c r="H341" s="43"/>
    </row>
    <row r="342" spans="1:8" ht="15.95" customHeight="1" x14ac:dyDescent="0.25">
      <c r="A342" s="44" t="s">
        <v>475</v>
      </c>
      <c r="B342" s="45"/>
      <c r="C342" s="46"/>
      <c r="D342" s="15">
        <v>247257930</v>
      </c>
      <c r="E342" s="16">
        <v>273558753</v>
      </c>
      <c r="F342" s="26">
        <v>118195861.89</v>
      </c>
      <c r="G342" s="16">
        <f>F342/E342*100</f>
        <v>43.206755621524565</v>
      </c>
      <c r="H342" s="17">
        <f>E342-F342</f>
        <v>155362891.11000001</v>
      </c>
    </row>
    <row r="343" spans="1:8" x14ac:dyDescent="0.25">
      <c r="A343" s="43"/>
      <c r="B343" s="43"/>
      <c r="C343" s="43"/>
      <c r="D343" s="43"/>
      <c r="E343" s="43"/>
      <c r="F343" s="43"/>
      <c r="G343" s="43"/>
      <c r="H343" s="43"/>
    </row>
    <row r="344" spans="1:8" ht="27" customHeight="1" x14ac:dyDescent="0.25">
      <c r="A344" s="47" t="s">
        <v>476</v>
      </c>
      <c r="B344" s="48"/>
      <c r="C344" s="49"/>
      <c r="D344" s="1" t="s">
        <v>4</v>
      </c>
      <c r="E344" s="2" t="s">
        <v>5</v>
      </c>
      <c r="F344" s="23" t="s">
        <v>6</v>
      </c>
      <c r="G344" s="2" t="s">
        <v>7</v>
      </c>
      <c r="H344" s="3" t="s">
        <v>8</v>
      </c>
    </row>
    <row r="345" spans="1:8" x14ac:dyDescent="0.25">
      <c r="A345" s="4" t="s">
        <v>145</v>
      </c>
      <c r="B345" s="32" t="s">
        <v>146</v>
      </c>
      <c r="C345" s="32"/>
      <c r="D345" s="32"/>
      <c r="E345" s="32"/>
      <c r="F345" s="32"/>
      <c r="G345" s="32"/>
      <c r="H345" s="33"/>
    </row>
    <row r="346" spans="1:8" x14ac:dyDescent="0.25">
      <c r="B346" s="5" t="s">
        <v>477</v>
      </c>
      <c r="C346" s="6" t="s">
        <v>478</v>
      </c>
      <c r="D346" s="9">
        <v>0</v>
      </c>
      <c r="E346" s="10">
        <v>4022072</v>
      </c>
      <c r="F346" s="24">
        <v>3755505.52</v>
      </c>
      <c r="G346" s="10">
        <v>93.37</v>
      </c>
      <c r="H346" s="11">
        <v>266566.48</v>
      </c>
    </row>
    <row r="347" spans="1:8" x14ac:dyDescent="0.25">
      <c r="A347" s="40" t="s">
        <v>149</v>
      </c>
      <c r="B347" s="41"/>
      <c r="C347" s="42"/>
      <c r="D347" s="12">
        <v>0</v>
      </c>
      <c r="E347" s="13">
        <v>4022072</v>
      </c>
      <c r="F347" s="25">
        <v>3755505.52</v>
      </c>
      <c r="G347" s="13">
        <v>93.37</v>
      </c>
      <c r="H347" s="14">
        <v>266566.48</v>
      </c>
    </row>
    <row r="348" spans="1:8" x14ac:dyDescent="0.25">
      <c r="A348" s="43"/>
      <c r="B348" s="43"/>
      <c r="C348" s="43"/>
      <c r="D348" s="43"/>
      <c r="E348" s="43"/>
      <c r="F348" s="43"/>
      <c r="G348" s="43"/>
      <c r="H348" s="43"/>
    </row>
    <row r="349" spans="1:8" x14ac:dyDescent="0.25">
      <c r="A349" s="4" t="s">
        <v>150</v>
      </c>
      <c r="B349" s="32" t="s">
        <v>151</v>
      </c>
      <c r="C349" s="32"/>
      <c r="D349" s="32"/>
      <c r="E349" s="32"/>
      <c r="F349" s="32"/>
      <c r="G349" s="32"/>
      <c r="H349" s="33"/>
    </row>
    <row r="350" spans="1:8" x14ac:dyDescent="0.25">
      <c r="B350" s="7" t="s">
        <v>479</v>
      </c>
      <c r="C350" s="8" t="s">
        <v>480</v>
      </c>
      <c r="D350" s="9">
        <v>0</v>
      </c>
      <c r="E350" s="10">
        <v>7500000</v>
      </c>
      <c r="F350" s="24">
        <v>3136392.24</v>
      </c>
      <c r="G350" s="10">
        <v>41.82</v>
      </c>
      <c r="H350" s="11">
        <v>4363607.76</v>
      </c>
    </row>
    <row r="351" spans="1:8" x14ac:dyDescent="0.25">
      <c r="B351" s="5" t="s">
        <v>481</v>
      </c>
      <c r="C351" s="6" t="s">
        <v>482</v>
      </c>
      <c r="D351" s="9">
        <v>0</v>
      </c>
      <c r="E351" s="10">
        <v>134305</v>
      </c>
      <c r="F351" s="24">
        <v>80000</v>
      </c>
      <c r="G351" s="10">
        <v>59.57</v>
      </c>
      <c r="H351" s="11">
        <v>54305</v>
      </c>
    </row>
    <row r="352" spans="1:8" x14ac:dyDescent="0.25">
      <c r="A352" s="40" t="s">
        <v>154</v>
      </c>
      <c r="B352" s="41"/>
      <c r="C352" s="42"/>
      <c r="D352" s="12">
        <v>0</v>
      </c>
      <c r="E352" s="13">
        <v>7634305</v>
      </c>
      <c r="F352" s="25">
        <v>3216392.24</v>
      </c>
      <c r="G352" s="13">
        <v>42.13</v>
      </c>
      <c r="H352" s="14">
        <v>4417912.76</v>
      </c>
    </row>
    <row r="353" spans="1:8" x14ac:dyDescent="0.25">
      <c r="A353" s="43"/>
      <c r="B353" s="43"/>
      <c r="C353" s="43"/>
      <c r="D353" s="43"/>
      <c r="E353" s="43"/>
      <c r="F353" s="43"/>
      <c r="G353" s="43"/>
      <c r="H353" s="43"/>
    </row>
    <row r="354" spans="1:8" x14ac:dyDescent="0.25">
      <c r="A354" s="4" t="s">
        <v>155</v>
      </c>
      <c r="B354" s="32" t="s">
        <v>156</v>
      </c>
      <c r="C354" s="32"/>
      <c r="D354" s="32"/>
      <c r="E354" s="32"/>
      <c r="F354" s="32"/>
      <c r="G354" s="32"/>
      <c r="H354" s="33"/>
    </row>
    <row r="355" spans="1:8" x14ac:dyDescent="0.25">
      <c r="B355" s="7" t="s">
        <v>483</v>
      </c>
      <c r="C355" s="8" t="s">
        <v>484</v>
      </c>
      <c r="D355" s="9">
        <v>0</v>
      </c>
      <c r="E355" s="10">
        <v>1991000</v>
      </c>
      <c r="F355" s="24">
        <v>1897092.26</v>
      </c>
      <c r="G355" s="10">
        <v>95.28</v>
      </c>
      <c r="H355" s="11">
        <v>93907.74</v>
      </c>
    </row>
    <row r="356" spans="1:8" x14ac:dyDescent="0.25">
      <c r="B356" s="7" t="s">
        <v>485</v>
      </c>
      <c r="C356" s="8" t="s">
        <v>486</v>
      </c>
      <c r="D356" s="9">
        <v>0</v>
      </c>
      <c r="E356" s="10">
        <v>24070400</v>
      </c>
      <c r="F356" s="24">
        <v>15450</v>
      </c>
      <c r="G356" s="10">
        <v>0.06</v>
      </c>
      <c r="H356" s="11">
        <v>24054950</v>
      </c>
    </row>
    <row r="357" spans="1:8" x14ac:dyDescent="0.25">
      <c r="B357" s="7" t="s">
        <v>487</v>
      </c>
      <c r="C357" s="8" t="s">
        <v>488</v>
      </c>
      <c r="D357" s="9">
        <v>10000000</v>
      </c>
      <c r="E357" s="10">
        <v>11171640</v>
      </c>
      <c r="F357" s="24">
        <v>274026.2</v>
      </c>
      <c r="G357" s="10">
        <v>2.4500000000000002</v>
      </c>
      <c r="H357" s="11">
        <v>10897613.800000001</v>
      </c>
    </row>
    <row r="358" spans="1:8" x14ac:dyDescent="0.25">
      <c r="B358" s="7" t="s">
        <v>489</v>
      </c>
      <c r="C358" s="8" t="s">
        <v>490</v>
      </c>
      <c r="D358" s="9">
        <v>0</v>
      </c>
      <c r="E358" s="10">
        <v>160000</v>
      </c>
      <c r="F358" s="24">
        <v>123000</v>
      </c>
      <c r="G358" s="10">
        <v>76.88</v>
      </c>
      <c r="H358" s="11">
        <v>37000</v>
      </c>
    </row>
    <row r="359" spans="1:8" x14ac:dyDescent="0.25">
      <c r="B359" s="7" t="s">
        <v>491</v>
      </c>
      <c r="C359" s="8" t="s">
        <v>492</v>
      </c>
      <c r="D359" s="9">
        <v>0</v>
      </c>
      <c r="E359" s="10">
        <v>34676</v>
      </c>
      <c r="F359" s="24">
        <v>0</v>
      </c>
      <c r="G359" s="10">
        <v>0</v>
      </c>
      <c r="H359" s="11">
        <v>34676</v>
      </c>
    </row>
    <row r="360" spans="1:8" x14ac:dyDescent="0.25">
      <c r="B360" s="7" t="s">
        <v>493</v>
      </c>
      <c r="C360" s="8" t="s">
        <v>494</v>
      </c>
      <c r="D360" s="9">
        <v>0</v>
      </c>
      <c r="E360" s="10">
        <v>1000000</v>
      </c>
      <c r="F360" s="24">
        <v>393250</v>
      </c>
      <c r="G360" s="10">
        <v>39.33</v>
      </c>
      <c r="H360" s="11">
        <v>606750</v>
      </c>
    </row>
    <row r="361" spans="1:8" x14ac:dyDescent="0.25">
      <c r="B361" s="7" t="s">
        <v>495</v>
      </c>
      <c r="C361" s="8" t="s">
        <v>496</v>
      </c>
      <c r="D361" s="9">
        <v>0</v>
      </c>
      <c r="E361" s="10">
        <v>100000</v>
      </c>
      <c r="F361" s="24">
        <v>0</v>
      </c>
      <c r="G361" s="10">
        <v>0</v>
      </c>
      <c r="H361" s="11">
        <v>100000</v>
      </c>
    </row>
    <row r="362" spans="1:8" x14ac:dyDescent="0.25">
      <c r="B362" s="7" t="s">
        <v>497</v>
      </c>
      <c r="C362" s="8" t="s">
        <v>498</v>
      </c>
      <c r="D362" s="9">
        <v>0</v>
      </c>
      <c r="E362" s="10">
        <v>4231108</v>
      </c>
      <c r="F362" s="24">
        <v>2993809.21</v>
      </c>
      <c r="G362" s="10">
        <v>70.760000000000005</v>
      </c>
      <c r="H362" s="11">
        <v>1237298.79</v>
      </c>
    </row>
    <row r="363" spans="1:8" x14ac:dyDescent="0.25">
      <c r="B363" s="7" t="s">
        <v>499</v>
      </c>
      <c r="C363" s="8" t="s">
        <v>500</v>
      </c>
      <c r="D363" s="9">
        <v>0</v>
      </c>
      <c r="E363" s="10">
        <v>400000</v>
      </c>
      <c r="F363" s="24">
        <v>347917.35</v>
      </c>
      <c r="G363" s="10">
        <v>86.98</v>
      </c>
      <c r="H363" s="11">
        <v>52082.65</v>
      </c>
    </row>
    <row r="364" spans="1:8" x14ac:dyDescent="0.25">
      <c r="B364" s="7" t="s">
        <v>501</v>
      </c>
      <c r="C364" s="8" t="s">
        <v>502</v>
      </c>
      <c r="D364" s="9">
        <v>0</v>
      </c>
      <c r="E364" s="10">
        <v>30000</v>
      </c>
      <c r="F364" s="24">
        <v>0</v>
      </c>
      <c r="G364" s="10">
        <v>0</v>
      </c>
      <c r="H364" s="11">
        <v>30000</v>
      </c>
    </row>
    <row r="365" spans="1:8" x14ac:dyDescent="0.25">
      <c r="B365" s="5" t="s">
        <v>503</v>
      </c>
      <c r="C365" s="6" t="s">
        <v>504</v>
      </c>
      <c r="D365" s="9">
        <v>0</v>
      </c>
      <c r="E365" s="10">
        <v>2330000</v>
      </c>
      <c r="F365" s="24">
        <v>0</v>
      </c>
      <c r="G365" s="10">
        <v>0</v>
      </c>
      <c r="H365" s="11">
        <v>2330000</v>
      </c>
    </row>
    <row r="366" spans="1:8" x14ac:dyDescent="0.25">
      <c r="A366" s="40" t="s">
        <v>163</v>
      </c>
      <c r="B366" s="41"/>
      <c r="C366" s="42"/>
      <c r="D366" s="12">
        <v>10000000</v>
      </c>
      <c r="E366" s="13">
        <v>45518824</v>
      </c>
      <c r="F366" s="25">
        <v>6044545.0199999996</v>
      </c>
      <c r="G366" s="51">
        <v>13.28</v>
      </c>
      <c r="H366" s="14">
        <v>39474278.979999997</v>
      </c>
    </row>
    <row r="367" spans="1:8" x14ac:dyDescent="0.25">
      <c r="A367" s="43"/>
      <c r="B367" s="43"/>
      <c r="C367" s="43"/>
      <c r="D367" s="43"/>
      <c r="E367" s="43"/>
      <c r="F367" s="43"/>
      <c r="G367" s="43"/>
      <c r="H367" s="43"/>
    </row>
    <row r="368" spans="1:8" x14ac:dyDescent="0.25">
      <c r="A368" s="4" t="s">
        <v>176</v>
      </c>
      <c r="B368" s="32" t="s">
        <v>177</v>
      </c>
      <c r="C368" s="32"/>
      <c r="D368" s="32"/>
      <c r="E368" s="32"/>
      <c r="F368" s="32"/>
      <c r="G368" s="32"/>
      <c r="H368" s="33"/>
    </row>
    <row r="369" spans="1:8" x14ac:dyDescent="0.25">
      <c r="B369" s="7" t="s">
        <v>505</v>
      </c>
      <c r="C369" s="8" t="s">
        <v>506</v>
      </c>
      <c r="D369" s="9">
        <v>5000000</v>
      </c>
      <c r="E369" s="10">
        <v>3500000</v>
      </c>
      <c r="F369" s="24">
        <v>49800</v>
      </c>
      <c r="G369" s="10">
        <v>1.42</v>
      </c>
      <c r="H369" s="11">
        <v>3450200</v>
      </c>
    </row>
    <row r="370" spans="1:8" x14ac:dyDescent="0.25">
      <c r="B370" s="7" t="s">
        <v>507</v>
      </c>
      <c r="C370" s="8" t="s">
        <v>508</v>
      </c>
      <c r="D370" s="9">
        <v>0</v>
      </c>
      <c r="E370" s="10">
        <v>313000</v>
      </c>
      <c r="F370" s="24">
        <v>0</v>
      </c>
      <c r="G370" s="10">
        <v>0</v>
      </c>
      <c r="H370" s="11">
        <v>313000</v>
      </c>
    </row>
    <row r="371" spans="1:8" x14ac:dyDescent="0.25">
      <c r="B371" s="7" t="s">
        <v>509</v>
      </c>
      <c r="C371" s="8" t="s">
        <v>510</v>
      </c>
      <c r="D371" s="9">
        <v>0</v>
      </c>
      <c r="E371" s="10">
        <v>726351</v>
      </c>
      <c r="F371" s="24">
        <v>107095</v>
      </c>
      <c r="G371" s="10">
        <v>14.74</v>
      </c>
      <c r="H371" s="11">
        <v>619256</v>
      </c>
    </row>
    <row r="372" spans="1:8" x14ac:dyDescent="0.25">
      <c r="B372" s="5" t="s">
        <v>511</v>
      </c>
      <c r="C372" s="6" t="s">
        <v>512</v>
      </c>
      <c r="D372" s="9">
        <v>0</v>
      </c>
      <c r="E372" s="10">
        <v>2500000</v>
      </c>
      <c r="F372" s="24">
        <v>0</v>
      </c>
      <c r="G372" s="10">
        <v>0</v>
      </c>
      <c r="H372" s="11">
        <v>2500000</v>
      </c>
    </row>
    <row r="373" spans="1:8" x14ac:dyDescent="0.25">
      <c r="A373" s="40" t="s">
        <v>186</v>
      </c>
      <c r="B373" s="41"/>
      <c r="C373" s="42"/>
      <c r="D373" s="12">
        <v>5000000</v>
      </c>
      <c r="E373" s="13">
        <v>7039351</v>
      </c>
      <c r="F373" s="25">
        <v>156895</v>
      </c>
      <c r="G373" s="50">
        <v>2.23</v>
      </c>
      <c r="H373" s="14">
        <v>6882456</v>
      </c>
    </row>
    <row r="374" spans="1:8" x14ac:dyDescent="0.25">
      <c r="A374" s="43"/>
      <c r="B374" s="43"/>
      <c r="C374" s="43"/>
      <c r="D374" s="43"/>
      <c r="E374" s="43"/>
      <c r="F374" s="43"/>
      <c r="G374" s="43"/>
      <c r="H374" s="43"/>
    </row>
    <row r="375" spans="1:8" x14ac:dyDescent="0.25">
      <c r="A375" s="4" t="s">
        <v>187</v>
      </c>
      <c r="B375" s="32" t="s">
        <v>188</v>
      </c>
      <c r="C375" s="32"/>
      <c r="D375" s="32"/>
      <c r="E375" s="32"/>
      <c r="F375" s="32"/>
      <c r="G375" s="32"/>
      <c r="H375" s="33"/>
    </row>
    <row r="376" spans="1:8" x14ac:dyDescent="0.25">
      <c r="B376" s="5" t="s">
        <v>513</v>
      </c>
      <c r="C376" s="6" t="s">
        <v>514</v>
      </c>
      <c r="D376" s="9">
        <v>0</v>
      </c>
      <c r="E376" s="10">
        <v>500000</v>
      </c>
      <c r="F376" s="24">
        <v>0</v>
      </c>
      <c r="G376" s="10">
        <v>0</v>
      </c>
      <c r="H376" s="11">
        <v>500000</v>
      </c>
    </row>
    <row r="377" spans="1:8" x14ac:dyDescent="0.25">
      <c r="A377" s="40" t="s">
        <v>193</v>
      </c>
      <c r="B377" s="41"/>
      <c r="C377" s="42"/>
      <c r="D377" s="12">
        <v>0</v>
      </c>
      <c r="E377" s="13">
        <v>500000</v>
      </c>
      <c r="F377" s="25">
        <v>0</v>
      </c>
      <c r="G377" s="50">
        <v>0</v>
      </c>
      <c r="H377" s="14">
        <v>500000</v>
      </c>
    </row>
    <row r="378" spans="1:8" x14ac:dyDescent="0.25">
      <c r="A378" s="43"/>
      <c r="B378" s="43"/>
      <c r="C378" s="43"/>
      <c r="D378" s="43"/>
      <c r="E378" s="43"/>
      <c r="F378" s="43"/>
      <c r="G378" s="43"/>
      <c r="H378" s="43"/>
    </row>
    <row r="379" spans="1:8" x14ac:dyDescent="0.25">
      <c r="A379" s="4" t="s">
        <v>515</v>
      </c>
      <c r="B379" s="32" t="s">
        <v>516</v>
      </c>
      <c r="C379" s="32"/>
      <c r="D379" s="32"/>
      <c r="E379" s="32"/>
      <c r="F379" s="32"/>
      <c r="G379" s="32"/>
      <c r="H379" s="33"/>
    </row>
    <row r="380" spans="1:8" x14ac:dyDescent="0.25">
      <c r="B380" s="7" t="s">
        <v>517</v>
      </c>
      <c r="C380" s="8" t="s">
        <v>518</v>
      </c>
      <c r="D380" s="9">
        <v>500000</v>
      </c>
      <c r="E380" s="10">
        <v>850000</v>
      </c>
      <c r="F380" s="24">
        <v>0</v>
      </c>
      <c r="G380" s="10">
        <v>0</v>
      </c>
      <c r="H380" s="11">
        <v>850000</v>
      </c>
    </row>
    <row r="381" spans="1:8" x14ac:dyDescent="0.25">
      <c r="B381" s="5" t="s">
        <v>519</v>
      </c>
      <c r="C381" s="6" t="s">
        <v>520</v>
      </c>
      <c r="D381" s="9">
        <v>0</v>
      </c>
      <c r="E381" s="10">
        <v>500000</v>
      </c>
      <c r="F381" s="24">
        <v>0</v>
      </c>
      <c r="G381" s="10">
        <v>0</v>
      </c>
      <c r="H381" s="11">
        <v>500000</v>
      </c>
    </row>
    <row r="382" spans="1:8" x14ac:dyDescent="0.25">
      <c r="A382" s="40" t="s">
        <v>521</v>
      </c>
      <c r="B382" s="41"/>
      <c r="C382" s="42"/>
      <c r="D382" s="12">
        <v>500000</v>
      </c>
      <c r="E382" s="13">
        <v>1350000</v>
      </c>
      <c r="F382" s="25">
        <v>0</v>
      </c>
      <c r="G382" s="50">
        <v>0</v>
      </c>
      <c r="H382" s="14">
        <v>1350000</v>
      </c>
    </row>
    <row r="383" spans="1:8" x14ac:dyDescent="0.25">
      <c r="A383" s="43"/>
      <c r="B383" s="43"/>
      <c r="C383" s="43"/>
      <c r="D383" s="43"/>
      <c r="E383" s="43"/>
      <c r="F383" s="43"/>
      <c r="G383" s="43"/>
      <c r="H383" s="43"/>
    </row>
    <row r="384" spans="1:8" x14ac:dyDescent="0.25">
      <c r="A384" s="4" t="s">
        <v>194</v>
      </c>
      <c r="B384" s="32" t="s">
        <v>195</v>
      </c>
      <c r="C384" s="32"/>
      <c r="D384" s="32"/>
      <c r="E384" s="32"/>
      <c r="F384" s="32"/>
      <c r="G384" s="32"/>
      <c r="H384" s="33"/>
    </row>
    <row r="385" spans="1:8" x14ac:dyDescent="0.25">
      <c r="B385" s="5" t="s">
        <v>522</v>
      </c>
      <c r="C385" s="6" t="s">
        <v>523</v>
      </c>
      <c r="D385" s="9">
        <v>0</v>
      </c>
      <c r="E385" s="10">
        <v>6714000</v>
      </c>
      <c r="F385" s="24">
        <v>128000</v>
      </c>
      <c r="G385" s="10">
        <v>1.91</v>
      </c>
      <c r="H385" s="11">
        <v>6586000</v>
      </c>
    </row>
    <row r="386" spans="1:8" x14ac:dyDescent="0.25">
      <c r="A386" s="40" t="s">
        <v>202</v>
      </c>
      <c r="B386" s="41"/>
      <c r="C386" s="42"/>
      <c r="D386" s="12">
        <v>0</v>
      </c>
      <c r="E386" s="13">
        <v>6714000</v>
      </c>
      <c r="F386" s="25">
        <v>128000</v>
      </c>
      <c r="G386" s="50">
        <v>1.91</v>
      </c>
      <c r="H386" s="14">
        <v>6586000</v>
      </c>
    </row>
    <row r="387" spans="1:8" x14ac:dyDescent="0.25">
      <c r="A387" s="43"/>
      <c r="B387" s="43"/>
      <c r="C387" s="43"/>
      <c r="D387" s="43"/>
      <c r="E387" s="43"/>
      <c r="F387" s="43"/>
      <c r="G387" s="43"/>
      <c r="H387" s="43"/>
    </row>
    <row r="388" spans="1:8" x14ac:dyDescent="0.25">
      <c r="A388" s="4" t="s">
        <v>203</v>
      </c>
      <c r="B388" s="32" t="s">
        <v>204</v>
      </c>
      <c r="C388" s="32"/>
      <c r="D388" s="32"/>
      <c r="E388" s="32"/>
      <c r="F388" s="32"/>
      <c r="G388" s="32"/>
      <c r="H388" s="33"/>
    </row>
    <row r="389" spans="1:8" x14ac:dyDescent="0.25">
      <c r="B389" s="7" t="s">
        <v>524</v>
      </c>
      <c r="C389" s="8" t="s">
        <v>525</v>
      </c>
      <c r="D389" s="9">
        <v>2500000</v>
      </c>
      <c r="E389" s="10">
        <v>2200000</v>
      </c>
      <c r="F389" s="24">
        <v>313270.05</v>
      </c>
      <c r="G389" s="10">
        <v>14.24</v>
      </c>
      <c r="H389" s="11">
        <v>1886729.95</v>
      </c>
    </row>
    <row r="390" spans="1:8" x14ac:dyDescent="0.25">
      <c r="B390" s="7" t="s">
        <v>526</v>
      </c>
      <c r="C390" s="8" t="s">
        <v>527</v>
      </c>
      <c r="D390" s="9">
        <v>0</v>
      </c>
      <c r="E390" s="10">
        <v>9975522</v>
      </c>
      <c r="F390" s="24">
        <v>671187</v>
      </c>
      <c r="G390" s="10">
        <v>6.73</v>
      </c>
      <c r="H390" s="11">
        <v>9304335</v>
      </c>
    </row>
    <row r="391" spans="1:8" x14ac:dyDescent="0.25">
      <c r="B391" s="5" t="s">
        <v>528</v>
      </c>
      <c r="C391" s="6" t="s">
        <v>529</v>
      </c>
      <c r="D391" s="9">
        <v>5000000</v>
      </c>
      <c r="E391" s="10">
        <v>6100000</v>
      </c>
      <c r="F391" s="24">
        <v>99462</v>
      </c>
      <c r="G391" s="10">
        <v>1.63</v>
      </c>
      <c r="H391" s="11">
        <v>6000538</v>
      </c>
    </row>
    <row r="392" spans="1:8" x14ac:dyDescent="0.25">
      <c r="A392" s="40" t="s">
        <v>221</v>
      </c>
      <c r="B392" s="41"/>
      <c r="C392" s="42"/>
      <c r="D392" s="12">
        <v>7500000</v>
      </c>
      <c r="E392" s="13">
        <v>18275522</v>
      </c>
      <c r="F392" s="25">
        <v>1083919.05</v>
      </c>
      <c r="G392" s="50">
        <v>5.93</v>
      </c>
      <c r="H392" s="14">
        <v>17191602.949999999</v>
      </c>
    </row>
    <row r="393" spans="1:8" x14ac:dyDescent="0.25">
      <c r="A393" s="43"/>
      <c r="B393" s="43"/>
      <c r="C393" s="43"/>
      <c r="D393" s="43"/>
      <c r="E393" s="43"/>
      <c r="F393" s="43"/>
      <c r="G393" s="43"/>
      <c r="H393" s="43"/>
    </row>
    <row r="394" spans="1:8" x14ac:dyDescent="0.25">
      <c r="A394" s="4" t="s">
        <v>222</v>
      </c>
      <c r="B394" s="32" t="s">
        <v>223</v>
      </c>
      <c r="C394" s="32"/>
      <c r="D394" s="32"/>
      <c r="E394" s="32"/>
      <c r="F394" s="32"/>
      <c r="G394" s="32"/>
      <c r="H394" s="33"/>
    </row>
    <row r="395" spans="1:8" x14ac:dyDescent="0.25">
      <c r="B395" s="5" t="s">
        <v>530</v>
      </c>
      <c r="C395" s="6" t="s">
        <v>531</v>
      </c>
      <c r="D395" s="9">
        <v>0</v>
      </c>
      <c r="E395" s="10">
        <v>745851</v>
      </c>
      <c r="F395" s="24">
        <v>159720</v>
      </c>
      <c r="G395" s="10">
        <v>21.41</v>
      </c>
      <c r="H395" s="11">
        <v>586131</v>
      </c>
    </row>
    <row r="396" spans="1:8" x14ac:dyDescent="0.25">
      <c r="A396" s="40" t="s">
        <v>226</v>
      </c>
      <c r="B396" s="41"/>
      <c r="C396" s="42"/>
      <c r="D396" s="12">
        <v>0</v>
      </c>
      <c r="E396" s="13">
        <v>745851</v>
      </c>
      <c r="F396" s="25">
        <v>159720</v>
      </c>
      <c r="G396" s="51">
        <v>21.41</v>
      </c>
      <c r="H396" s="14">
        <v>586131</v>
      </c>
    </row>
    <row r="397" spans="1:8" x14ac:dyDescent="0.25">
      <c r="A397" s="43"/>
      <c r="B397" s="43"/>
      <c r="C397" s="43"/>
      <c r="D397" s="43"/>
      <c r="E397" s="43"/>
      <c r="F397" s="43"/>
      <c r="G397" s="43"/>
      <c r="H397" s="43"/>
    </row>
    <row r="398" spans="1:8" x14ac:dyDescent="0.25">
      <c r="A398" s="4" t="s">
        <v>232</v>
      </c>
      <c r="B398" s="32" t="s">
        <v>233</v>
      </c>
      <c r="C398" s="32"/>
      <c r="D398" s="32"/>
      <c r="E398" s="32"/>
      <c r="F398" s="32"/>
      <c r="G398" s="32"/>
      <c r="H398" s="33"/>
    </row>
    <row r="399" spans="1:8" x14ac:dyDescent="0.25">
      <c r="B399" s="5" t="s">
        <v>532</v>
      </c>
      <c r="C399" s="6" t="s">
        <v>533</v>
      </c>
      <c r="D399" s="9">
        <v>0</v>
      </c>
      <c r="E399" s="10">
        <v>1250000</v>
      </c>
      <c r="F399" s="24">
        <v>1202780</v>
      </c>
      <c r="G399" s="10">
        <v>96.22</v>
      </c>
      <c r="H399" s="11">
        <v>47220</v>
      </c>
    </row>
    <row r="400" spans="1:8" x14ac:dyDescent="0.25">
      <c r="A400" s="40" t="s">
        <v>238</v>
      </c>
      <c r="B400" s="41"/>
      <c r="C400" s="42"/>
      <c r="D400" s="12">
        <v>0</v>
      </c>
      <c r="E400" s="13">
        <v>1250000</v>
      </c>
      <c r="F400" s="25">
        <v>1202780</v>
      </c>
      <c r="G400" s="13">
        <v>96.22</v>
      </c>
      <c r="H400" s="14">
        <v>47220</v>
      </c>
    </row>
    <row r="401" spans="1:8" x14ac:dyDescent="0.25">
      <c r="A401" s="43"/>
      <c r="B401" s="43"/>
      <c r="C401" s="43"/>
      <c r="D401" s="43"/>
      <c r="E401" s="43"/>
      <c r="F401" s="43"/>
      <c r="G401" s="43"/>
      <c r="H401" s="43"/>
    </row>
    <row r="402" spans="1:8" x14ac:dyDescent="0.25">
      <c r="A402" s="4" t="s">
        <v>282</v>
      </c>
      <c r="B402" s="32" t="s">
        <v>283</v>
      </c>
      <c r="C402" s="32"/>
      <c r="D402" s="32"/>
      <c r="E402" s="32"/>
      <c r="F402" s="32"/>
      <c r="G402" s="32"/>
      <c r="H402" s="33"/>
    </row>
    <row r="403" spans="1:8" x14ac:dyDescent="0.25">
      <c r="B403" s="5" t="s">
        <v>534</v>
      </c>
      <c r="C403" s="6" t="s">
        <v>535</v>
      </c>
      <c r="D403" s="9">
        <v>0</v>
      </c>
      <c r="E403" s="10">
        <v>26200</v>
      </c>
      <c r="F403" s="24">
        <v>26200</v>
      </c>
      <c r="G403" s="10">
        <v>100</v>
      </c>
      <c r="H403" s="11">
        <v>0</v>
      </c>
    </row>
    <row r="404" spans="1:8" x14ac:dyDescent="0.25">
      <c r="A404" s="40" t="s">
        <v>286</v>
      </c>
      <c r="B404" s="41"/>
      <c r="C404" s="42"/>
      <c r="D404" s="12">
        <v>0</v>
      </c>
      <c r="E404" s="13">
        <v>26200</v>
      </c>
      <c r="F404" s="25">
        <v>26200</v>
      </c>
      <c r="G404" s="13">
        <v>100</v>
      </c>
      <c r="H404" s="14">
        <v>0</v>
      </c>
    </row>
    <row r="405" spans="1:8" x14ac:dyDescent="0.25">
      <c r="A405" s="43"/>
      <c r="B405" s="43"/>
      <c r="C405" s="43"/>
      <c r="D405" s="43"/>
      <c r="E405" s="43"/>
      <c r="F405" s="43"/>
      <c r="G405" s="43"/>
      <c r="H405" s="43"/>
    </row>
    <row r="406" spans="1:8" x14ac:dyDescent="0.25">
      <c r="A406" s="4" t="s">
        <v>292</v>
      </c>
      <c r="B406" s="32" t="s">
        <v>293</v>
      </c>
      <c r="C406" s="32"/>
      <c r="D406" s="32"/>
      <c r="E406" s="32"/>
      <c r="F406" s="32"/>
      <c r="G406" s="32"/>
      <c r="H406" s="33"/>
    </row>
    <row r="407" spans="1:8" x14ac:dyDescent="0.25">
      <c r="B407" s="7" t="s">
        <v>536</v>
      </c>
      <c r="C407" s="8" t="s">
        <v>537</v>
      </c>
      <c r="D407" s="9">
        <v>0</v>
      </c>
      <c r="E407" s="10">
        <v>795630</v>
      </c>
      <c r="F407" s="24">
        <v>61710</v>
      </c>
      <c r="G407" s="10">
        <v>7.76</v>
      </c>
      <c r="H407" s="11">
        <v>733920</v>
      </c>
    </row>
    <row r="408" spans="1:8" x14ac:dyDescent="0.25">
      <c r="B408" s="7" t="s">
        <v>538</v>
      </c>
      <c r="C408" s="8" t="s">
        <v>539</v>
      </c>
      <c r="D408" s="9">
        <v>2000000</v>
      </c>
      <c r="E408" s="10">
        <v>2000000</v>
      </c>
      <c r="F408" s="24">
        <v>0</v>
      </c>
      <c r="G408" s="10">
        <v>0</v>
      </c>
      <c r="H408" s="11">
        <v>2000000</v>
      </c>
    </row>
    <row r="409" spans="1:8" x14ac:dyDescent="0.25">
      <c r="B409" s="5" t="s">
        <v>540</v>
      </c>
      <c r="C409" s="6" t="s">
        <v>541</v>
      </c>
      <c r="D409" s="9">
        <v>0</v>
      </c>
      <c r="E409" s="10">
        <v>59541</v>
      </c>
      <c r="F409" s="24">
        <v>0</v>
      </c>
      <c r="G409" s="10">
        <v>0</v>
      </c>
      <c r="H409" s="11">
        <v>59541</v>
      </c>
    </row>
    <row r="410" spans="1:8" x14ac:dyDescent="0.25">
      <c r="A410" s="40" t="s">
        <v>300</v>
      </c>
      <c r="B410" s="41"/>
      <c r="C410" s="42"/>
      <c r="D410" s="12">
        <v>2000000</v>
      </c>
      <c r="E410" s="13">
        <v>2855171</v>
      </c>
      <c r="F410" s="25">
        <v>61710</v>
      </c>
      <c r="G410" s="50">
        <v>2.16</v>
      </c>
      <c r="H410" s="14">
        <v>2793461</v>
      </c>
    </row>
    <row r="411" spans="1:8" x14ac:dyDescent="0.25">
      <c r="A411" s="43"/>
      <c r="B411" s="43"/>
      <c r="C411" s="43"/>
      <c r="D411" s="43"/>
      <c r="E411" s="43"/>
      <c r="F411" s="43"/>
      <c r="G411" s="43"/>
      <c r="H411" s="43"/>
    </row>
    <row r="412" spans="1:8" x14ac:dyDescent="0.25">
      <c r="A412" s="4" t="s">
        <v>301</v>
      </c>
      <c r="B412" s="32" t="s">
        <v>302</v>
      </c>
      <c r="C412" s="32"/>
      <c r="D412" s="32"/>
      <c r="E412" s="32"/>
      <c r="F412" s="32"/>
      <c r="G412" s="32"/>
      <c r="H412" s="33"/>
    </row>
    <row r="413" spans="1:8" x14ac:dyDescent="0.25">
      <c r="B413" s="7" t="s">
        <v>542</v>
      </c>
      <c r="C413" s="8" t="s">
        <v>543</v>
      </c>
      <c r="D413" s="9">
        <v>0</v>
      </c>
      <c r="E413" s="10">
        <v>30000</v>
      </c>
      <c r="F413" s="24">
        <v>0</v>
      </c>
      <c r="G413" s="10">
        <v>0</v>
      </c>
      <c r="H413" s="11">
        <v>30000</v>
      </c>
    </row>
    <row r="414" spans="1:8" x14ac:dyDescent="0.25">
      <c r="B414" s="5" t="s">
        <v>544</v>
      </c>
      <c r="C414" s="6" t="s">
        <v>545</v>
      </c>
      <c r="D414" s="9">
        <v>0</v>
      </c>
      <c r="E414" s="10">
        <v>100000</v>
      </c>
      <c r="F414" s="24">
        <v>13878.7</v>
      </c>
      <c r="G414" s="10">
        <v>13.88</v>
      </c>
      <c r="H414" s="11">
        <v>86121.3</v>
      </c>
    </row>
    <row r="415" spans="1:8" x14ac:dyDescent="0.25">
      <c r="A415" s="40" t="s">
        <v>305</v>
      </c>
      <c r="B415" s="41"/>
      <c r="C415" s="42"/>
      <c r="D415" s="12">
        <v>0</v>
      </c>
      <c r="E415" s="13">
        <v>130000</v>
      </c>
      <c r="F415" s="25">
        <v>13878.7</v>
      </c>
      <c r="G415" s="51">
        <v>10.68</v>
      </c>
      <c r="H415" s="14">
        <v>116121.3</v>
      </c>
    </row>
    <row r="416" spans="1:8" x14ac:dyDescent="0.25">
      <c r="A416" s="43"/>
      <c r="B416" s="43"/>
      <c r="C416" s="43"/>
      <c r="D416" s="43"/>
      <c r="E416" s="43"/>
      <c r="F416" s="43"/>
      <c r="G416" s="43"/>
      <c r="H416" s="43"/>
    </row>
    <row r="417" spans="1:8" x14ac:dyDescent="0.25">
      <c r="A417" s="4" t="s">
        <v>306</v>
      </c>
      <c r="B417" s="32" t="s">
        <v>307</v>
      </c>
      <c r="C417" s="32"/>
      <c r="D417" s="32"/>
      <c r="E417" s="32"/>
      <c r="F417" s="32"/>
      <c r="G417" s="32"/>
      <c r="H417" s="33"/>
    </row>
    <row r="418" spans="1:8" x14ac:dyDescent="0.25">
      <c r="B418" s="5" t="s">
        <v>546</v>
      </c>
      <c r="C418" s="6" t="s">
        <v>547</v>
      </c>
      <c r="D418" s="9">
        <v>0</v>
      </c>
      <c r="E418" s="10">
        <v>2000000</v>
      </c>
      <c r="F418" s="24">
        <v>427340</v>
      </c>
      <c r="G418" s="10">
        <v>21.37</v>
      </c>
      <c r="H418" s="11">
        <v>1572660</v>
      </c>
    </row>
    <row r="419" spans="1:8" x14ac:dyDescent="0.25">
      <c r="A419" s="40" t="s">
        <v>310</v>
      </c>
      <c r="B419" s="41"/>
      <c r="C419" s="42"/>
      <c r="D419" s="12">
        <v>0</v>
      </c>
      <c r="E419" s="13">
        <v>2000000</v>
      </c>
      <c r="F419" s="25">
        <v>427340</v>
      </c>
      <c r="G419" s="13">
        <v>21.37</v>
      </c>
      <c r="H419" s="14">
        <v>1572660</v>
      </c>
    </row>
    <row r="420" spans="1:8" x14ac:dyDescent="0.25">
      <c r="A420" s="43"/>
      <c r="B420" s="43"/>
      <c r="C420" s="43"/>
      <c r="D420" s="43"/>
      <c r="E420" s="43"/>
      <c r="F420" s="43"/>
      <c r="G420" s="43"/>
      <c r="H420" s="43"/>
    </row>
    <row r="421" spans="1:8" x14ac:dyDescent="0.25">
      <c r="A421" s="4" t="s">
        <v>311</v>
      </c>
      <c r="B421" s="32" t="s">
        <v>312</v>
      </c>
      <c r="C421" s="32"/>
      <c r="D421" s="32"/>
      <c r="E421" s="32"/>
      <c r="F421" s="32"/>
      <c r="G421" s="32"/>
      <c r="H421" s="33"/>
    </row>
    <row r="422" spans="1:8" x14ac:dyDescent="0.25">
      <c r="B422" s="5" t="s">
        <v>548</v>
      </c>
      <c r="C422" s="6" t="s">
        <v>549</v>
      </c>
      <c r="D422" s="9">
        <v>0</v>
      </c>
      <c r="E422" s="10">
        <v>651490</v>
      </c>
      <c r="F422" s="24">
        <v>53530</v>
      </c>
      <c r="G422" s="10">
        <v>8.2200000000000006</v>
      </c>
      <c r="H422" s="11">
        <v>597960</v>
      </c>
    </row>
    <row r="423" spans="1:8" x14ac:dyDescent="0.25">
      <c r="A423" s="40" t="s">
        <v>315</v>
      </c>
      <c r="B423" s="41"/>
      <c r="C423" s="42"/>
      <c r="D423" s="12">
        <v>0</v>
      </c>
      <c r="E423" s="13">
        <v>651490</v>
      </c>
      <c r="F423" s="25">
        <v>53530</v>
      </c>
      <c r="G423" s="50">
        <v>8.2200000000000006</v>
      </c>
      <c r="H423" s="14">
        <v>597960</v>
      </c>
    </row>
    <row r="424" spans="1:8" x14ac:dyDescent="0.25">
      <c r="A424" s="43"/>
      <c r="B424" s="43"/>
      <c r="C424" s="43"/>
      <c r="D424" s="43"/>
      <c r="E424" s="43"/>
      <c r="F424" s="43"/>
      <c r="G424" s="43"/>
      <c r="H424" s="43"/>
    </row>
    <row r="425" spans="1:8" x14ac:dyDescent="0.25">
      <c r="A425" s="4" t="s">
        <v>323</v>
      </c>
      <c r="B425" s="32" t="s">
        <v>324</v>
      </c>
      <c r="C425" s="32"/>
      <c r="D425" s="32"/>
      <c r="E425" s="32"/>
      <c r="F425" s="32"/>
      <c r="G425" s="32"/>
      <c r="H425" s="33"/>
    </row>
    <row r="426" spans="1:8" x14ac:dyDescent="0.25">
      <c r="B426" s="7" t="s">
        <v>550</v>
      </c>
      <c r="C426" s="8" t="s">
        <v>551</v>
      </c>
      <c r="D426" s="9">
        <v>0</v>
      </c>
      <c r="E426" s="10">
        <v>15785875</v>
      </c>
      <c r="F426" s="24">
        <v>0</v>
      </c>
      <c r="G426" s="10">
        <v>0</v>
      </c>
      <c r="H426" s="11">
        <v>15785875</v>
      </c>
    </row>
    <row r="427" spans="1:8" x14ac:dyDescent="0.25">
      <c r="B427" s="5" t="s">
        <v>552</v>
      </c>
      <c r="C427" s="6" t="s">
        <v>553</v>
      </c>
      <c r="D427" s="9">
        <v>0</v>
      </c>
      <c r="E427" s="10">
        <v>302000</v>
      </c>
      <c r="F427" s="24">
        <v>207393.94</v>
      </c>
      <c r="G427" s="10">
        <v>68.67</v>
      </c>
      <c r="H427" s="11">
        <v>94606.06</v>
      </c>
    </row>
    <row r="428" spans="1:8" x14ac:dyDescent="0.25">
      <c r="A428" s="40" t="s">
        <v>333</v>
      </c>
      <c r="B428" s="41"/>
      <c r="C428" s="42"/>
      <c r="D428" s="12">
        <v>0</v>
      </c>
      <c r="E428" s="13">
        <v>16087875</v>
      </c>
      <c r="F428" s="25">
        <v>207393.94</v>
      </c>
      <c r="G428" s="50">
        <v>1.29</v>
      </c>
      <c r="H428" s="14">
        <v>15880481.060000001</v>
      </c>
    </row>
    <row r="429" spans="1:8" x14ac:dyDescent="0.25">
      <c r="A429" s="43"/>
      <c r="B429" s="43"/>
      <c r="C429" s="43"/>
      <c r="D429" s="43"/>
      <c r="E429" s="43"/>
      <c r="F429" s="43"/>
      <c r="G429" s="43"/>
      <c r="H429" s="43"/>
    </row>
    <row r="430" spans="1:8" x14ac:dyDescent="0.25">
      <c r="A430" s="4" t="s">
        <v>554</v>
      </c>
      <c r="B430" s="32" t="s">
        <v>555</v>
      </c>
      <c r="C430" s="32"/>
      <c r="D430" s="32"/>
      <c r="E430" s="32"/>
      <c r="F430" s="32"/>
      <c r="G430" s="32"/>
      <c r="H430" s="33"/>
    </row>
    <row r="431" spans="1:8" x14ac:dyDescent="0.25">
      <c r="B431" s="5" t="s">
        <v>556</v>
      </c>
      <c r="C431" s="6" t="s">
        <v>557</v>
      </c>
      <c r="D431" s="9">
        <v>0</v>
      </c>
      <c r="E431" s="10">
        <v>45000</v>
      </c>
      <c r="F431" s="24">
        <v>0</v>
      </c>
      <c r="G431" s="10">
        <v>0</v>
      </c>
      <c r="H431" s="11">
        <v>45000</v>
      </c>
    </row>
    <row r="432" spans="1:8" x14ac:dyDescent="0.25">
      <c r="A432" s="40" t="s">
        <v>558</v>
      </c>
      <c r="B432" s="41"/>
      <c r="C432" s="42"/>
      <c r="D432" s="12">
        <v>0</v>
      </c>
      <c r="E432" s="13">
        <v>45000</v>
      </c>
      <c r="F432" s="25">
        <v>0</v>
      </c>
      <c r="G432" s="50">
        <v>0</v>
      </c>
      <c r="H432" s="14">
        <v>45000</v>
      </c>
    </row>
    <row r="433" spans="1:8" x14ac:dyDescent="0.25">
      <c r="A433" s="43"/>
      <c r="B433" s="43"/>
      <c r="C433" s="43"/>
      <c r="D433" s="43"/>
      <c r="E433" s="43"/>
      <c r="F433" s="43"/>
      <c r="G433" s="43"/>
      <c r="H433" s="43"/>
    </row>
    <row r="434" spans="1:8" x14ac:dyDescent="0.25">
      <c r="A434" s="4" t="s">
        <v>334</v>
      </c>
      <c r="B434" s="32" t="s">
        <v>335</v>
      </c>
      <c r="C434" s="32"/>
      <c r="D434" s="32"/>
      <c r="E434" s="32"/>
      <c r="F434" s="32"/>
      <c r="G434" s="32"/>
      <c r="H434" s="33"/>
    </row>
    <row r="435" spans="1:8" x14ac:dyDescent="0.25">
      <c r="B435" s="5" t="s">
        <v>559</v>
      </c>
      <c r="C435" s="6" t="s">
        <v>560</v>
      </c>
      <c r="D435" s="9">
        <v>150000</v>
      </c>
      <c r="E435" s="10">
        <v>150000</v>
      </c>
      <c r="F435" s="24">
        <v>0</v>
      </c>
      <c r="G435" s="10">
        <v>0</v>
      </c>
      <c r="H435" s="11">
        <v>150000</v>
      </c>
    </row>
    <row r="436" spans="1:8" x14ac:dyDescent="0.25">
      <c r="A436" s="40" t="s">
        <v>338</v>
      </c>
      <c r="B436" s="41"/>
      <c r="C436" s="42"/>
      <c r="D436" s="12">
        <v>150000</v>
      </c>
      <c r="E436" s="13">
        <v>150000</v>
      </c>
      <c r="F436" s="25">
        <v>0</v>
      </c>
      <c r="G436" s="50">
        <v>0</v>
      </c>
      <c r="H436" s="14">
        <v>150000</v>
      </c>
    </row>
    <row r="437" spans="1:8" x14ac:dyDescent="0.25">
      <c r="A437" s="43"/>
      <c r="B437" s="43"/>
      <c r="C437" s="43"/>
      <c r="D437" s="43"/>
      <c r="E437" s="43"/>
      <c r="F437" s="43"/>
      <c r="G437" s="43"/>
      <c r="H437" s="43"/>
    </row>
    <row r="438" spans="1:8" x14ac:dyDescent="0.25">
      <c r="A438" s="4" t="s">
        <v>344</v>
      </c>
      <c r="B438" s="32" t="s">
        <v>345</v>
      </c>
      <c r="C438" s="32"/>
      <c r="D438" s="32"/>
      <c r="E438" s="32"/>
      <c r="F438" s="32"/>
      <c r="G438" s="32"/>
      <c r="H438" s="33"/>
    </row>
    <row r="439" spans="1:8" x14ac:dyDescent="0.25">
      <c r="B439" s="7" t="s">
        <v>561</v>
      </c>
      <c r="C439" s="8" t="s">
        <v>562</v>
      </c>
      <c r="D439" s="9">
        <v>0</v>
      </c>
      <c r="E439" s="10">
        <v>1100000</v>
      </c>
      <c r="F439" s="24">
        <v>140212</v>
      </c>
      <c r="G439" s="10">
        <v>12.75</v>
      </c>
      <c r="H439" s="11">
        <v>959788</v>
      </c>
    </row>
    <row r="440" spans="1:8" x14ac:dyDescent="0.25">
      <c r="B440" s="5" t="s">
        <v>563</v>
      </c>
      <c r="C440" s="6" t="s">
        <v>564</v>
      </c>
      <c r="D440" s="9">
        <v>0</v>
      </c>
      <c r="E440" s="10">
        <v>290000</v>
      </c>
      <c r="F440" s="24">
        <v>37268</v>
      </c>
      <c r="G440" s="10">
        <v>12.85</v>
      </c>
      <c r="H440" s="11">
        <v>252732</v>
      </c>
    </row>
    <row r="441" spans="1:8" x14ac:dyDescent="0.25">
      <c r="A441" s="40" t="s">
        <v>352</v>
      </c>
      <c r="B441" s="41"/>
      <c r="C441" s="42"/>
      <c r="D441" s="12">
        <v>0</v>
      </c>
      <c r="E441" s="13">
        <v>1390000</v>
      </c>
      <c r="F441" s="25">
        <v>177480</v>
      </c>
      <c r="G441" s="13">
        <v>12.77</v>
      </c>
      <c r="H441" s="14">
        <v>1212520</v>
      </c>
    </row>
    <row r="442" spans="1:8" x14ac:dyDescent="0.25">
      <c r="A442" s="43"/>
      <c r="B442" s="43"/>
      <c r="C442" s="43"/>
      <c r="D442" s="43"/>
      <c r="E442" s="43"/>
      <c r="F442" s="43"/>
      <c r="G442" s="43"/>
      <c r="H442" s="43"/>
    </row>
    <row r="443" spans="1:8" x14ac:dyDescent="0.25">
      <c r="A443" s="4" t="s">
        <v>374</v>
      </c>
      <c r="B443" s="32" t="s">
        <v>375</v>
      </c>
      <c r="C443" s="32"/>
      <c r="D443" s="32"/>
      <c r="E443" s="32"/>
      <c r="F443" s="32"/>
      <c r="G443" s="32"/>
      <c r="H443" s="33"/>
    </row>
    <row r="444" spans="1:8" x14ac:dyDescent="0.25">
      <c r="B444" s="5" t="s">
        <v>565</v>
      </c>
      <c r="C444" s="6" t="s">
        <v>566</v>
      </c>
      <c r="D444" s="9">
        <v>320000</v>
      </c>
      <c r="E444" s="10">
        <v>492265</v>
      </c>
      <c r="F444" s="24">
        <v>72959.070000000007</v>
      </c>
      <c r="G444" s="10">
        <v>14.82</v>
      </c>
      <c r="H444" s="11">
        <v>419305.93</v>
      </c>
    </row>
    <row r="445" spans="1:8" x14ac:dyDescent="0.25">
      <c r="A445" s="40" t="s">
        <v>380</v>
      </c>
      <c r="B445" s="41"/>
      <c r="C445" s="42"/>
      <c r="D445" s="12">
        <v>320000</v>
      </c>
      <c r="E445" s="13">
        <v>492265</v>
      </c>
      <c r="F445" s="25">
        <v>72959.070000000007</v>
      </c>
      <c r="G445" s="13">
        <v>14.82</v>
      </c>
      <c r="H445" s="14">
        <v>419305.93</v>
      </c>
    </row>
    <row r="446" spans="1:8" x14ac:dyDescent="0.25">
      <c r="A446" s="43"/>
      <c r="B446" s="43"/>
      <c r="C446" s="43"/>
      <c r="D446" s="43"/>
      <c r="E446" s="43"/>
      <c r="F446" s="43"/>
      <c r="G446" s="43"/>
      <c r="H446" s="43"/>
    </row>
    <row r="447" spans="1:8" x14ac:dyDescent="0.25">
      <c r="A447" s="4" t="s">
        <v>381</v>
      </c>
      <c r="B447" s="32" t="s">
        <v>382</v>
      </c>
      <c r="C447" s="32"/>
      <c r="D447" s="32"/>
      <c r="E447" s="32"/>
      <c r="F447" s="32"/>
      <c r="G447" s="32"/>
      <c r="H447" s="33"/>
    </row>
    <row r="448" spans="1:8" x14ac:dyDescent="0.25">
      <c r="B448" s="5" t="s">
        <v>567</v>
      </c>
      <c r="C448" s="6" t="s">
        <v>568</v>
      </c>
      <c r="D448" s="9">
        <v>2500000</v>
      </c>
      <c r="E448" s="10">
        <v>2500000</v>
      </c>
      <c r="F448" s="24">
        <v>0</v>
      </c>
      <c r="G448" s="10">
        <v>0</v>
      </c>
      <c r="H448" s="11">
        <v>2500000</v>
      </c>
    </row>
    <row r="449" spans="1:12" x14ac:dyDescent="0.25">
      <c r="A449" s="40" t="s">
        <v>385</v>
      </c>
      <c r="B449" s="41"/>
      <c r="C449" s="42"/>
      <c r="D449" s="12">
        <v>2500000</v>
      </c>
      <c r="E449" s="13">
        <v>2500000</v>
      </c>
      <c r="F449" s="25">
        <v>0</v>
      </c>
      <c r="G449" s="50">
        <v>0</v>
      </c>
      <c r="H449" s="14">
        <v>2500000</v>
      </c>
    </row>
    <row r="450" spans="1:12" x14ac:dyDescent="0.25">
      <c r="A450" s="43"/>
      <c r="B450" s="43"/>
      <c r="C450" s="43"/>
      <c r="D450" s="43"/>
      <c r="E450" s="43"/>
      <c r="F450" s="43"/>
      <c r="G450" s="43"/>
      <c r="H450" s="43"/>
    </row>
    <row r="451" spans="1:12" x14ac:dyDescent="0.25">
      <c r="A451" s="4" t="s">
        <v>396</v>
      </c>
      <c r="B451" s="32" t="s">
        <v>397</v>
      </c>
      <c r="C451" s="32"/>
      <c r="D451" s="32"/>
      <c r="E451" s="32"/>
      <c r="F451" s="32"/>
      <c r="G451" s="32"/>
      <c r="H451" s="33"/>
    </row>
    <row r="452" spans="1:12" x14ac:dyDescent="0.25">
      <c r="B452" s="7" t="s">
        <v>569</v>
      </c>
      <c r="C452" s="8" t="s">
        <v>570</v>
      </c>
      <c r="D452" s="9">
        <v>90000</v>
      </c>
      <c r="E452" s="10">
        <v>90000</v>
      </c>
      <c r="F452" s="24">
        <v>0</v>
      </c>
      <c r="G452" s="10">
        <v>0</v>
      </c>
      <c r="H452" s="11">
        <v>90000</v>
      </c>
    </row>
    <row r="453" spans="1:12" x14ac:dyDescent="0.25">
      <c r="B453" s="5" t="s">
        <v>571</v>
      </c>
      <c r="C453" s="6" t="s">
        <v>572</v>
      </c>
      <c r="D453" s="9">
        <v>100000</v>
      </c>
      <c r="E453" s="10">
        <v>100000</v>
      </c>
      <c r="F453" s="24">
        <v>0</v>
      </c>
      <c r="G453" s="10">
        <v>0</v>
      </c>
      <c r="H453" s="11">
        <v>100000</v>
      </c>
      <c r="K453" s="18"/>
    </row>
    <row r="454" spans="1:12" x14ac:dyDescent="0.25">
      <c r="A454" s="40" t="s">
        <v>404</v>
      </c>
      <c r="B454" s="41"/>
      <c r="C454" s="42"/>
      <c r="D454" s="12">
        <v>190000</v>
      </c>
      <c r="E454" s="13">
        <v>190000</v>
      </c>
      <c r="F454" s="25">
        <v>0</v>
      </c>
      <c r="G454" s="50">
        <v>0</v>
      </c>
      <c r="H454" s="14">
        <v>190000</v>
      </c>
      <c r="L454" s="18"/>
    </row>
    <row r="455" spans="1:12" x14ac:dyDescent="0.25">
      <c r="A455" s="43"/>
      <c r="B455" s="43"/>
      <c r="C455" s="43"/>
      <c r="D455" s="43"/>
      <c r="E455" s="43"/>
      <c r="F455" s="43"/>
      <c r="G455" s="43"/>
      <c r="H455" s="43"/>
    </row>
    <row r="456" spans="1:12" ht="15.95" customHeight="1" x14ac:dyDescent="0.25">
      <c r="A456" s="44" t="s">
        <v>573</v>
      </c>
      <c r="B456" s="45"/>
      <c r="C456" s="46"/>
      <c r="D456" s="15">
        <v>28160000</v>
      </c>
      <c r="E456" s="16">
        <v>119567926</v>
      </c>
      <c r="F456" s="26">
        <v>16788248.539999999</v>
      </c>
      <c r="G456" s="16">
        <v>14.04</v>
      </c>
      <c r="H456" s="17">
        <v>102779677.45999999</v>
      </c>
      <c r="J456" s="18"/>
      <c r="L456" s="18"/>
    </row>
    <row r="457" spans="1:12" x14ac:dyDescent="0.25">
      <c r="A457" s="43"/>
      <c r="B457" s="43"/>
      <c r="C457" s="43"/>
      <c r="D457" s="43"/>
      <c r="E457" s="43"/>
      <c r="F457" s="43"/>
      <c r="G457" s="43"/>
      <c r="H457" s="43"/>
    </row>
    <row r="458" spans="1:12" ht="18" customHeight="1" x14ac:dyDescent="0.25">
      <c r="A458" s="44" t="s">
        <v>574</v>
      </c>
      <c r="B458" s="45"/>
      <c r="C458" s="46"/>
      <c r="D458" s="15">
        <v>275417930</v>
      </c>
      <c r="E458" s="16">
        <v>393126679</v>
      </c>
      <c r="F458" s="26">
        <f>F456+F342</f>
        <v>134984110.43000001</v>
      </c>
      <c r="G458" s="16">
        <f>F458/E458*100</f>
        <v>34.336034067532722</v>
      </c>
      <c r="H458" s="17">
        <f>E458-F458</f>
        <v>258142568.56999999</v>
      </c>
    </row>
    <row r="459" spans="1:12" x14ac:dyDescent="0.25">
      <c r="A459" s="43"/>
      <c r="B459" s="43"/>
      <c r="C459" s="43"/>
      <c r="D459" s="43"/>
      <c r="E459" s="43"/>
      <c r="F459" s="43"/>
      <c r="G459" s="43"/>
      <c r="H459" s="43"/>
    </row>
    <row r="460" spans="1:12" ht="26.1" customHeight="1" x14ac:dyDescent="0.25">
      <c r="A460" s="34" t="s">
        <v>575</v>
      </c>
      <c r="B460" s="34"/>
      <c r="C460" s="34"/>
      <c r="D460" s="34"/>
      <c r="E460" s="34"/>
      <c r="F460" s="34"/>
      <c r="G460" s="34"/>
      <c r="H460" s="34"/>
    </row>
    <row r="461" spans="1:12" ht="27" customHeight="1" x14ac:dyDescent="0.25">
      <c r="A461" s="29" t="s">
        <v>575</v>
      </c>
      <c r="B461" s="30"/>
      <c r="C461" s="31"/>
      <c r="D461" s="1" t="s">
        <v>4</v>
      </c>
      <c r="E461" s="2" t="s">
        <v>5</v>
      </c>
      <c r="F461" s="23" t="s">
        <v>6</v>
      </c>
      <c r="G461" s="2" t="s">
        <v>7</v>
      </c>
      <c r="H461" s="3" t="s">
        <v>8</v>
      </c>
    </row>
    <row r="462" spans="1:12" x14ac:dyDescent="0.25">
      <c r="A462" s="4" t="s">
        <v>9</v>
      </c>
      <c r="B462" s="32" t="s">
        <v>10</v>
      </c>
      <c r="C462" s="32"/>
      <c r="D462" s="32"/>
      <c r="E462" s="32"/>
      <c r="F462" s="32"/>
      <c r="G462" s="32"/>
      <c r="H462" s="33"/>
    </row>
    <row r="463" spans="1:12" x14ac:dyDescent="0.25">
      <c r="A463" s="4"/>
      <c r="B463" s="32"/>
      <c r="C463" s="32"/>
      <c r="D463" s="32"/>
      <c r="E463" s="32"/>
      <c r="F463" s="32"/>
      <c r="G463" s="32"/>
      <c r="H463" s="33"/>
    </row>
    <row r="464" spans="1:12" x14ac:dyDescent="0.25">
      <c r="B464" s="7" t="s">
        <v>576</v>
      </c>
      <c r="C464" s="8" t="s">
        <v>577</v>
      </c>
      <c r="D464" s="9">
        <v>0</v>
      </c>
      <c r="E464" s="10">
        <v>102737728</v>
      </c>
      <c r="F464" s="24">
        <v>15193874.17</v>
      </c>
      <c r="G464" s="10">
        <v>14.79</v>
      </c>
      <c r="H464" s="11">
        <v>87543853.829999998</v>
      </c>
    </row>
    <row r="465" spans="1:8" x14ac:dyDescent="0.25">
      <c r="B465" s="7" t="s">
        <v>578</v>
      </c>
      <c r="C465" s="8" t="s">
        <v>579</v>
      </c>
      <c r="D465" s="9">
        <v>0</v>
      </c>
      <c r="E465" s="10">
        <v>0</v>
      </c>
      <c r="F465" s="24">
        <v>-23919431.66</v>
      </c>
      <c r="G465" s="10">
        <v>0</v>
      </c>
      <c r="H465" s="11">
        <v>23919431.66</v>
      </c>
    </row>
    <row r="466" spans="1:8" x14ac:dyDescent="0.25">
      <c r="B466" s="7" t="s">
        <v>580</v>
      </c>
      <c r="C466" s="8" t="s">
        <v>581</v>
      </c>
      <c r="D466" s="9">
        <v>-1786000</v>
      </c>
      <c r="E466" s="10">
        <v>-1786000</v>
      </c>
      <c r="F466" s="24">
        <v>-892860</v>
      </c>
      <c r="G466" s="10">
        <v>49.99</v>
      </c>
      <c r="H466" s="11">
        <v>-893140</v>
      </c>
    </row>
    <row r="467" spans="1:8" x14ac:dyDescent="0.25">
      <c r="B467" s="5" t="s">
        <v>582</v>
      </c>
      <c r="C467" s="6" t="s">
        <v>583</v>
      </c>
      <c r="D467" s="9">
        <v>0</v>
      </c>
      <c r="E467" s="10">
        <v>0</v>
      </c>
      <c r="F467" s="24">
        <v>-24587.55</v>
      </c>
      <c r="G467" s="10">
        <v>0</v>
      </c>
      <c r="H467" s="11">
        <v>24587.55</v>
      </c>
    </row>
    <row r="468" spans="1:8" x14ac:dyDescent="0.25">
      <c r="A468" s="40" t="s">
        <v>33</v>
      </c>
      <c r="B468" s="41"/>
      <c r="C468" s="42"/>
      <c r="D468" s="12">
        <v>-1786000</v>
      </c>
      <c r="E468" s="13">
        <v>100951728</v>
      </c>
      <c r="F468" s="25">
        <v>-9643005.0399999991</v>
      </c>
      <c r="G468" s="13">
        <v>-9.5500000000000007</v>
      </c>
      <c r="H468" s="14">
        <v>110594733.04000001</v>
      </c>
    </row>
    <row r="469" spans="1:8" x14ac:dyDescent="0.25">
      <c r="A469" s="43"/>
      <c r="B469" s="43"/>
      <c r="C469" s="43"/>
      <c r="D469" s="43"/>
      <c r="E469" s="43"/>
      <c r="F469" s="43"/>
      <c r="G469" s="43"/>
      <c r="H469" s="43"/>
    </row>
    <row r="470" spans="1:8" ht="15.95" customHeight="1" x14ac:dyDescent="0.25">
      <c r="A470" s="44" t="s">
        <v>584</v>
      </c>
      <c r="B470" s="45"/>
      <c r="C470" s="46"/>
      <c r="D470" s="15">
        <v>-1786000</v>
      </c>
      <c r="E470" s="16">
        <v>100951728</v>
      </c>
      <c r="F470" s="26">
        <v>-9643005.0399999991</v>
      </c>
      <c r="G470" s="16">
        <v>-9.5500000000000007</v>
      </c>
      <c r="H470" s="17">
        <v>110594733.04000001</v>
      </c>
    </row>
    <row r="471" spans="1:8" x14ac:dyDescent="0.25">
      <c r="A471" s="43"/>
      <c r="B471" s="43"/>
      <c r="C471" s="43"/>
      <c r="D471" s="43"/>
      <c r="E471" s="43"/>
      <c r="F471" s="43"/>
      <c r="G471" s="43"/>
      <c r="H471" s="43"/>
    </row>
    <row r="472" spans="1:8" ht="18" customHeight="1" x14ac:dyDescent="0.25">
      <c r="A472" s="44" t="s">
        <v>585</v>
      </c>
      <c r="B472" s="45"/>
      <c r="C472" s="46"/>
      <c r="D472" s="15">
        <v>-1786000</v>
      </c>
      <c r="E472" s="16">
        <v>100951728</v>
      </c>
      <c r="F472" s="26">
        <v>-9643005.0399999991</v>
      </c>
      <c r="G472" s="16">
        <v>-9.5500000000000007</v>
      </c>
      <c r="H472" s="17">
        <v>110594733.04000001</v>
      </c>
    </row>
    <row r="473" spans="1:8" x14ac:dyDescent="0.25">
      <c r="A473" s="43"/>
      <c r="B473" s="43"/>
      <c r="C473" s="43"/>
      <c r="D473" s="43"/>
      <c r="E473" s="43"/>
      <c r="F473" s="43"/>
      <c r="G473" s="43"/>
      <c r="H473" s="43"/>
    </row>
  </sheetData>
  <mergeCells count="357">
    <mergeCell ref="A472:C472"/>
    <mergeCell ref="A473:H473"/>
    <mergeCell ref="A470:C470"/>
    <mergeCell ref="A471:H471"/>
    <mergeCell ref="A469:H469"/>
    <mergeCell ref="B463:C463"/>
    <mergeCell ref="D463:H463"/>
    <mergeCell ref="A468:C468"/>
    <mergeCell ref="A461:C461"/>
    <mergeCell ref="B462:C462"/>
    <mergeCell ref="D462:H462"/>
    <mergeCell ref="A460:H460"/>
    <mergeCell ref="A458:C458"/>
    <mergeCell ref="A459:H459"/>
    <mergeCell ref="A456:C456"/>
    <mergeCell ref="A457:H457"/>
    <mergeCell ref="A455:H455"/>
    <mergeCell ref="B451:C451"/>
    <mergeCell ref="D451:H451"/>
    <mergeCell ref="A454:C454"/>
    <mergeCell ref="A450:H450"/>
    <mergeCell ref="B447:C447"/>
    <mergeCell ref="D447:H447"/>
    <mergeCell ref="A449:C449"/>
    <mergeCell ref="A446:H446"/>
    <mergeCell ref="B443:C443"/>
    <mergeCell ref="D443:H443"/>
    <mergeCell ref="A445:C445"/>
    <mergeCell ref="A442:H442"/>
    <mergeCell ref="B438:C438"/>
    <mergeCell ref="D438:H438"/>
    <mergeCell ref="A441:C441"/>
    <mergeCell ref="A437:H437"/>
    <mergeCell ref="B434:C434"/>
    <mergeCell ref="D434:H434"/>
    <mergeCell ref="A436:C436"/>
    <mergeCell ref="A433:H433"/>
    <mergeCell ref="B430:C430"/>
    <mergeCell ref="D430:H430"/>
    <mergeCell ref="A432:C432"/>
    <mergeCell ref="A429:H429"/>
    <mergeCell ref="B425:C425"/>
    <mergeCell ref="D425:H425"/>
    <mergeCell ref="A428:C428"/>
    <mergeCell ref="A424:H424"/>
    <mergeCell ref="B421:C421"/>
    <mergeCell ref="D421:H421"/>
    <mergeCell ref="A423:C423"/>
    <mergeCell ref="A420:H420"/>
    <mergeCell ref="B417:C417"/>
    <mergeCell ref="D417:H417"/>
    <mergeCell ref="A419:C419"/>
    <mergeCell ref="A416:H416"/>
    <mergeCell ref="B412:C412"/>
    <mergeCell ref="D412:H412"/>
    <mergeCell ref="A415:C415"/>
    <mergeCell ref="A411:H411"/>
    <mergeCell ref="B406:C406"/>
    <mergeCell ref="D406:H406"/>
    <mergeCell ref="A410:C410"/>
    <mergeCell ref="A405:H405"/>
    <mergeCell ref="B402:C402"/>
    <mergeCell ref="D402:H402"/>
    <mergeCell ref="A404:C404"/>
    <mergeCell ref="A401:H401"/>
    <mergeCell ref="B398:C398"/>
    <mergeCell ref="D398:H398"/>
    <mergeCell ref="A400:C400"/>
    <mergeCell ref="A397:H397"/>
    <mergeCell ref="B394:C394"/>
    <mergeCell ref="D394:H394"/>
    <mergeCell ref="A396:C396"/>
    <mergeCell ref="A393:H393"/>
    <mergeCell ref="B388:C388"/>
    <mergeCell ref="D388:H388"/>
    <mergeCell ref="A392:C392"/>
    <mergeCell ref="A387:H387"/>
    <mergeCell ref="B384:C384"/>
    <mergeCell ref="D384:H384"/>
    <mergeCell ref="A386:C386"/>
    <mergeCell ref="A383:H383"/>
    <mergeCell ref="B379:C379"/>
    <mergeCell ref="D379:H379"/>
    <mergeCell ref="A382:C382"/>
    <mergeCell ref="A378:H378"/>
    <mergeCell ref="B375:C375"/>
    <mergeCell ref="D375:H375"/>
    <mergeCell ref="A377:C377"/>
    <mergeCell ref="A374:H374"/>
    <mergeCell ref="B368:C368"/>
    <mergeCell ref="D368:H368"/>
    <mergeCell ref="A373:C373"/>
    <mergeCell ref="A367:H367"/>
    <mergeCell ref="B354:C354"/>
    <mergeCell ref="D354:H354"/>
    <mergeCell ref="A366:C366"/>
    <mergeCell ref="A353:H353"/>
    <mergeCell ref="B349:C349"/>
    <mergeCell ref="D349:H349"/>
    <mergeCell ref="A352:C352"/>
    <mergeCell ref="A347:C347"/>
    <mergeCell ref="A348:H348"/>
    <mergeCell ref="A344:C344"/>
    <mergeCell ref="B345:C345"/>
    <mergeCell ref="D345:H345"/>
    <mergeCell ref="A342:C342"/>
    <mergeCell ref="A343:H343"/>
    <mergeCell ref="A341:H341"/>
    <mergeCell ref="B338:C338"/>
    <mergeCell ref="D338:H338"/>
    <mergeCell ref="A340:C340"/>
    <mergeCell ref="B326:C326"/>
    <mergeCell ref="D326:H326"/>
    <mergeCell ref="A328:C328"/>
    <mergeCell ref="A325:H325"/>
    <mergeCell ref="B322:C322"/>
    <mergeCell ref="D322:H322"/>
    <mergeCell ref="A324:C324"/>
    <mergeCell ref="A337:H337"/>
    <mergeCell ref="B334:C334"/>
    <mergeCell ref="D334:H334"/>
    <mergeCell ref="A336:C336"/>
    <mergeCell ref="A333:H333"/>
    <mergeCell ref="B330:C330"/>
    <mergeCell ref="D330:H330"/>
    <mergeCell ref="A332:C332"/>
    <mergeCell ref="A329:H329"/>
    <mergeCell ref="A321:H321"/>
    <mergeCell ref="B317:C317"/>
    <mergeCell ref="D317:H317"/>
    <mergeCell ref="A320:C320"/>
    <mergeCell ref="A316:H316"/>
    <mergeCell ref="B313:C313"/>
    <mergeCell ref="D313:H313"/>
    <mergeCell ref="A315:C315"/>
    <mergeCell ref="A312:H312"/>
    <mergeCell ref="B309:C309"/>
    <mergeCell ref="D309:H309"/>
    <mergeCell ref="A311:C311"/>
    <mergeCell ref="A308:H308"/>
    <mergeCell ref="B304:C304"/>
    <mergeCell ref="D304:H304"/>
    <mergeCell ref="A307:C307"/>
    <mergeCell ref="A303:H303"/>
    <mergeCell ref="B299:C299"/>
    <mergeCell ref="D299:H299"/>
    <mergeCell ref="A302:C302"/>
    <mergeCell ref="A298:H298"/>
    <mergeCell ref="B295:C295"/>
    <mergeCell ref="D295:H295"/>
    <mergeCell ref="A297:C297"/>
    <mergeCell ref="A294:H294"/>
    <mergeCell ref="B289:C289"/>
    <mergeCell ref="D289:H289"/>
    <mergeCell ref="A293:C293"/>
    <mergeCell ref="A288:H288"/>
    <mergeCell ref="B283:C283"/>
    <mergeCell ref="D283:H283"/>
    <mergeCell ref="A287:C287"/>
    <mergeCell ref="A282:H282"/>
    <mergeCell ref="B279:C279"/>
    <mergeCell ref="D279:H279"/>
    <mergeCell ref="A281:C281"/>
    <mergeCell ref="A278:H278"/>
    <mergeCell ref="B275:C275"/>
    <mergeCell ref="D275:H275"/>
    <mergeCell ref="A277:C277"/>
    <mergeCell ref="A274:H274"/>
    <mergeCell ref="B271:C271"/>
    <mergeCell ref="D271:H271"/>
    <mergeCell ref="A273:C273"/>
    <mergeCell ref="A270:H270"/>
    <mergeCell ref="B266:C266"/>
    <mergeCell ref="D266:H266"/>
    <mergeCell ref="A269:C269"/>
    <mergeCell ref="A265:H265"/>
    <mergeCell ref="B262:C262"/>
    <mergeCell ref="D262:H262"/>
    <mergeCell ref="A264:C264"/>
    <mergeCell ref="A261:H261"/>
    <mergeCell ref="B258:C258"/>
    <mergeCell ref="D258:H258"/>
    <mergeCell ref="A260:C260"/>
    <mergeCell ref="A257:H257"/>
    <mergeCell ref="B254:C254"/>
    <mergeCell ref="D254:H254"/>
    <mergeCell ref="A256:C256"/>
    <mergeCell ref="A253:H253"/>
    <mergeCell ref="B249:C249"/>
    <mergeCell ref="D249:H249"/>
    <mergeCell ref="A252:C252"/>
    <mergeCell ref="A248:H248"/>
    <mergeCell ref="B243:C243"/>
    <mergeCell ref="D243:H243"/>
    <mergeCell ref="A247:C247"/>
    <mergeCell ref="A242:H242"/>
    <mergeCell ref="B239:C239"/>
    <mergeCell ref="D239:H239"/>
    <mergeCell ref="A241:C241"/>
    <mergeCell ref="A238:H238"/>
    <mergeCell ref="B235:C235"/>
    <mergeCell ref="D235:H235"/>
    <mergeCell ref="A237:C237"/>
    <mergeCell ref="A234:H234"/>
    <mergeCell ref="B228:C228"/>
    <mergeCell ref="D228:H228"/>
    <mergeCell ref="A233:C233"/>
    <mergeCell ref="A227:H227"/>
    <mergeCell ref="B223:C223"/>
    <mergeCell ref="D223:H223"/>
    <mergeCell ref="A226:C226"/>
    <mergeCell ref="A222:H222"/>
    <mergeCell ref="B219:C219"/>
    <mergeCell ref="D219:H219"/>
    <mergeCell ref="A221:C221"/>
    <mergeCell ref="A218:H218"/>
    <mergeCell ref="B215:C215"/>
    <mergeCell ref="D215:H215"/>
    <mergeCell ref="A217:C217"/>
    <mergeCell ref="A214:H214"/>
    <mergeCell ref="B211:C211"/>
    <mergeCell ref="D211:H211"/>
    <mergeCell ref="A213:C213"/>
    <mergeCell ref="A210:H210"/>
    <mergeCell ref="B205:C205"/>
    <mergeCell ref="D205:H205"/>
    <mergeCell ref="A209:C209"/>
    <mergeCell ref="A204:H204"/>
    <mergeCell ref="B201:C201"/>
    <mergeCell ref="D201:H201"/>
    <mergeCell ref="A203:C203"/>
    <mergeCell ref="A200:H200"/>
    <mergeCell ref="B197:C197"/>
    <mergeCell ref="D197:H197"/>
    <mergeCell ref="A199:C199"/>
    <mergeCell ref="A196:H196"/>
    <mergeCell ref="B192:C192"/>
    <mergeCell ref="D192:H192"/>
    <mergeCell ref="A195:C195"/>
    <mergeCell ref="A191:H191"/>
    <mergeCell ref="B188:C188"/>
    <mergeCell ref="D188:H188"/>
    <mergeCell ref="A190:C190"/>
    <mergeCell ref="A187:H187"/>
    <mergeCell ref="B184:C184"/>
    <mergeCell ref="D184:H184"/>
    <mergeCell ref="A186:C186"/>
    <mergeCell ref="A183:H183"/>
    <mergeCell ref="B180:C180"/>
    <mergeCell ref="D180:H180"/>
    <mergeCell ref="A182:C182"/>
    <mergeCell ref="A179:H179"/>
    <mergeCell ref="B175:C175"/>
    <mergeCell ref="D175:H175"/>
    <mergeCell ref="A178:C178"/>
    <mergeCell ref="A174:H174"/>
    <mergeCell ref="B168:C168"/>
    <mergeCell ref="D168:H168"/>
    <mergeCell ref="A173:C173"/>
    <mergeCell ref="A167:H167"/>
    <mergeCell ref="B164:C164"/>
    <mergeCell ref="D164:H164"/>
    <mergeCell ref="A166:C166"/>
    <mergeCell ref="A163:H163"/>
    <mergeCell ref="B159:C159"/>
    <mergeCell ref="D159:H159"/>
    <mergeCell ref="A162:C162"/>
    <mergeCell ref="A158:H158"/>
    <mergeCell ref="B155:C155"/>
    <mergeCell ref="D155:H155"/>
    <mergeCell ref="A157:C157"/>
    <mergeCell ref="A154:H154"/>
    <mergeCell ref="B151:C151"/>
    <mergeCell ref="D151:H151"/>
    <mergeCell ref="A153:C153"/>
    <mergeCell ref="A150:H150"/>
    <mergeCell ref="B140:C140"/>
    <mergeCell ref="D140:H140"/>
    <mergeCell ref="A149:C149"/>
    <mergeCell ref="A139:H139"/>
    <mergeCell ref="B134:C134"/>
    <mergeCell ref="D134:H134"/>
    <mergeCell ref="A138:C138"/>
    <mergeCell ref="A133:H133"/>
    <mergeCell ref="B129:C129"/>
    <mergeCell ref="D129:H129"/>
    <mergeCell ref="A132:C132"/>
    <mergeCell ref="A128:H128"/>
    <mergeCell ref="B122:C122"/>
    <mergeCell ref="D122:H122"/>
    <mergeCell ref="A127:C127"/>
    <mergeCell ref="A121:H121"/>
    <mergeCell ref="B118:C118"/>
    <mergeCell ref="D118:H118"/>
    <mergeCell ref="A120:C120"/>
    <mergeCell ref="A117:H117"/>
    <mergeCell ref="B113:C113"/>
    <mergeCell ref="D113:H113"/>
    <mergeCell ref="A116:C116"/>
    <mergeCell ref="A112:H112"/>
    <mergeCell ref="B107:C107"/>
    <mergeCell ref="D107:H107"/>
    <mergeCell ref="A111:C111"/>
    <mergeCell ref="A106:H106"/>
    <mergeCell ref="B103:C103"/>
    <mergeCell ref="D103:H103"/>
    <mergeCell ref="A105:C105"/>
    <mergeCell ref="A102:H102"/>
    <mergeCell ref="B99:C99"/>
    <mergeCell ref="D99:H99"/>
    <mergeCell ref="A101:C101"/>
    <mergeCell ref="A98:H98"/>
    <mergeCell ref="B95:C95"/>
    <mergeCell ref="D95:H95"/>
    <mergeCell ref="A97:C97"/>
    <mergeCell ref="A93:C93"/>
    <mergeCell ref="B94:C94"/>
    <mergeCell ref="D94:H94"/>
    <mergeCell ref="A92:H92"/>
    <mergeCell ref="A90:C90"/>
    <mergeCell ref="A91:H91"/>
    <mergeCell ref="A88:C88"/>
    <mergeCell ref="A89:H89"/>
    <mergeCell ref="A86:C86"/>
    <mergeCell ref="A87:H87"/>
    <mergeCell ref="A71:C71"/>
    <mergeCell ref="B72:C72"/>
    <mergeCell ref="D72:H72"/>
    <mergeCell ref="A69:C69"/>
    <mergeCell ref="A70:H70"/>
    <mergeCell ref="A67:C67"/>
    <mergeCell ref="A68:H68"/>
    <mergeCell ref="A62:C62"/>
    <mergeCell ref="B63:C63"/>
    <mergeCell ref="D63:H63"/>
    <mergeCell ref="A60:C60"/>
    <mergeCell ref="A61:H61"/>
    <mergeCell ref="A58:C58"/>
    <mergeCell ref="A59:H59"/>
    <mergeCell ref="A24:C24"/>
    <mergeCell ref="B25:C25"/>
    <mergeCell ref="D25:H25"/>
    <mergeCell ref="A22:C22"/>
    <mergeCell ref="A23:H23"/>
    <mergeCell ref="A21:H21"/>
    <mergeCell ref="B8:C8"/>
    <mergeCell ref="D8:H8"/>
    <mergeCell ref="A20:C20"/>
    <mergeCell ref="A6:C6"/>
    <mergeCell ref="B7:C7"/>
    <mergeCell ref="D7:H7"/>
    <mergeCell ref="A5:H5"/>
    <mergeCell ref="A4:H4"/>
    <mergeCell ref="A3:H3"/>
    <mergeCell ref="G1:H1"/>
    <mergeCell ref="G2:H2"/>
    <mergeCell ref="B1:F2"/>
  </mergeCells>
  <printOptions horizontalCentered="1"/>
  <pageMargins left="0.39370078740157477" right="0.39370078740157477" top="0.78740157480314954" bottom="0.39370078740157477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ED642-A211-4164-9081-DBCD2814AE5F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Plnění ZU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Milatová</dc:creator>
  <cp:lastModifiedBy>Karla Chybová</cp:lastModifiedBy>
  <dcterms:created xsi:type="dcterms:W3CDTF">2026-07-09T04:22:31Z</dcterms:created>
  <dcterms:modified xsi:type="dcterms:W3CDTF">2026-08-25T15:11:40Z</dcterms:modified>
</cp:coreProperties>
</file>